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activeTab="1"/>
  </bookViews>
  <sheets>
    <sheet name="全区汇总" sheetId="29" r:id="rId1"/>
    <sheet name="明细表" sheetId="38" r:id="rId2"/>
  </sheets>
  <definedNames>
    <definedName name="_xlnm.Print_Titles" localSheetId="0">全区汇总!$1:$3</definedName>
    <definedName name="_xlnm.Print_Titles" localSheetId="1">明细表!$1:$4</definedName>
    <definedName name="_xlnm._FilterDatabase" localSheetId="1" hidden="1">明细表!$4:$201</definedName>
  </definedNames>
  <calcPr calcId="144525" fullCalcOnLoad="1"/>
</workbook>
</file>

<file path=xl/sharedStrings.xml><?xml version="1.0" encoding="utf-8"?>
<sst xmlns="http://schemas.openxmlformats.org/spreadsheetml/2006/main" count="2327" uniqueCount="780">
  <si>
    <t xml:space="preserve">陈仓区2023年度巩固拓展脱贫攻坚成果和乡村振兴项目库汇总表 </t>
  </si>
  <si>
    <t>序号</t>
  </si>
  <si>
    <t>项目类型</t>
  </si>
  <si>
    <t>项目个数</t>
  </si>
  <si>
    <t>项目预算总投资</t>
  </si>
  <si>
    <t>合计</t>
  </si>
  <si>
    <t>1.财政衔接资金</t>
  </si>
  <si>
    <t>2.其他财政资金</t>
  </si>
  <si>
    <t>3.地方债务资金</t>
  </si>
  <si>
    <t>4.易地扶贫搬迁资金</t>
  </si>
  <si>
    <t>5.定点扶贫资金</t>
  </si>
  <si>
    <t>6.东西部协作资金</t>
  </si>
  <si>
    <t>7.社会捐赠资金</t>
  </si>
  <si>
    <t>8.银行贷款资金</t>
  </si>
  <si>
    <t>9.群众自筹</t>
  </si>
  <si>
    <t>总计</t>
  </si>
  <si>
    <t>一、产业扶贫</t>
  </si>
  <si>
    <t>1.种植养殖加工服务</t>
  </si>
  <si>
    <t>2.休闲农业与乡村旅游</t>
  </si>
  <si>
    <t>3.光伏项目</t>
  </si>
  <si>
    <t>4.生态扶贫项目</t>
  </si>
  <si>
    <t>5.其他</t>
  </si>
  <si>
    <t>二、就业扶贫</t>
  </si>
  <si>
    <t>1.外出务工补助</t>
  </si>
  <si>
    <t>2.就业创业补助</t>
  </si>
  <si>
    <t>3.就业创业培训</t>
  </si>
  <si>
    <t>4.技能培训</t>
  </si>
  <si>
    <t>三、易地扶贫搬迁</t>
  </si>
  <si>
    <t>1.集中安置</t>
  </si>
  <si>
    <t>2.分散安置</t>
  </si>
  <si>
    <t>四、公益岗位</t>
  </si>
  <si>
    <t>公益岗位</t>
  </si>
  <si>
    <t>五、教育扶贫</t>
  </si>
  <si>
    <t>1.享受“雨露计划”职业教育补助</t>
  </si>
  <si>
    <t>2.其他教育扶贫</t>
  </si>
  <si>
    <t>六、健康扶贫</t>
  </si>
  <si>
    <t>1.参加城乡居民基本医疗保险</t>
  </si>
  <si>
    <t>2.参加大病保险</t>
  </si>
  <si>
    <t>3.接受医疗救助</t>
  </si>
  <si>
    <t>4.参加其他补充医疗保险</t>
  </si>
  <si>
    <t>5.参加意外保险</t>
  </si>
  <si>
    <t>6.接受大病（地方病）救治</t>
  </si>
  <si>
    <t>七、危房改造</t>
  </si>
  <si>
    <t>农村危房改造</t>
  </si>
  <si>
    <t>八、金融扶贫</t>
  </si>
  <si>
    <t>1.扶贫小额贷款贴息</t>
  </si>
  <si>
    <t>2.扶贫龙头企业合作社等经营主体贷款贴息</t>
  </si>
  <si>
    <t>3.产业保险</t>
  </si>
  <si>
    <t>4.扶贫小额信贷风险补偿金</t>
  </si>
  <si>
    <t>九、生活条件改善</t>
  </si>
  <si>
    <t>1.入户路改造</t>
  </si>
  <si>
    <t>2.解决安全饮水</t>
  </si>
  <si>
    <t>3.厨房厕所圈舍等改造</t>
  </si>
  <si>
    <t>4、安全饮水设施恢复重建项目</t>
  </si>
  <si>
    <t>十、综合保障性扶贫</t>
  </si>
  <si>
    <t>1.享受农村居民最低生活保障</t>
  </si>
  <si>
    <t>2.享受特困人员救助供养</t>
  </si>
  <si>
    <t>3.参加城乡居民基本养老保险</t>
  </si>
  <si>
    <t>4.接受临时救助</t>
  </si>
  <si>
    <t>十一、村基础设施</t>
  </si>
  <si>
    <t>1.通村、组路道路硬化及护栏</t>
  </si>
  <si>
    <t>2.通生产用电</t>
  </si>
  <si>
    <t>3.通生活用电</t>
  </si>
  <si>
    <t>4.光纤宽带接入</t>
  </si>
  <si>
    <t>5.产业路</t>
  </si>
  <si>
    <t>6.其他</t>
  </si>
  <si>
    <t>十二、村公共服务</t>
  </si>
  <si>
    <t>1.规划保留的村小学改造</t>
  </si>
  <si>
    <t>2.标准化卫生室</t>
  </si>
  <si>
    <t>3.幼儿园建设</t>
  </si>
  <si>
    <t>4.村级文化活动广场</t>
  </si>
  <si>
    <t>十三、易地扶贫搬迁地方政府债劵利息资金偿还项目</t>
  </si>
  <si>
    <t>十四、扶贫资产管理</t>
  </si>
  <si>
    <t>十五、项目管理费</t>
  </si>
  <si>
    <t xml:space="preserve">陈仓区2023年度巩固拓展脱贫攻坚成果和乡村振兴项目库明细表 </t>
  </si>
  <si>
    <t>项目名称
（自定义名称）</t>
  </si>
  <si>
    <t>项目摘要
（建设内容及规模）</t>
  </si>
  <si>
    <t>项目实施地点</t>
  </si>
  <si>
    <t>规划
年度</t>
  </si>
  <si>
    <t>主管
单位</t>
  </si>
  <si>
    <t>项目
负责
人</t>
  </si>
  <si>
    <t>项目预算总投资（万元）</t>
  </si>
  <si>
    <t>项目
归属</t>
  </si>
  <si>
    <t>是否纳入年度项目实施计划</t>
  </si>
  <si>
    <t>是否“脱贫村提升工程”</t>
  </si>
  <si>
    <t>是否资产收益扶贫</t>
  </si>
  <si>
    <t>是否增加村集体收入</t>
  </si>
  <si>
    <t>是否易地搬迁后扶项目</t>
  </si>
  <si>
    <t>直接受益
脱贫人口</t>
  </si>
  <si>
    <t>受益总人口</t>
  </si>
  <si>
    <t>带贫减贫（巩固成效）机制</t>
  </si>
  <si>
    <t>绩效目标</t>
  </si>
  <si>
    <t>备注</t>
  </si>
  <si>
    <t>镇/办</t>
  </si>
  <si>
    <t>村</t>
  </si>
  <si>
    <t>其中：财政衔接资金</t>
  </si>
  <si>
    <t>其中：除财政衔接资金外的资金</t>
  </si>
  <si>
    <t>小计</t>
  </si>
  <si>
    <t>中央</t>
  </si>
  <si>
    <t>省级</t>
  </si>
  <si>
    <t>市级</t>
  </si>
  <si>
    <t>县级</t>
  </si>
  <si>
    <t>1.其他财政资金</t>
  </si>
  <si>
    <t>2.地方债务资金</t>
  </si>
  <si>
    <t>3.易地扶贫搬迁资金</t>
  </si>
  <si>
    <t>4.定点扶贫资金</t>
  </si>
  <si>
    <t>5.东西部协作资金</t>
  </si>
  <si>
    <t>6.社会捐赠资金</t>
  </si>
  <si>
    <t>7.银行贷款资金</t>
  </si>
  <si>
    <t>8.群众自筹</t>
  </si>
  <si>
    <t>户数
(户)</t>
  </si>
  <si>
    <t>人数
（人）</t>
  </si>
  <si>
    <t>1</t>
  </si>
  <si>
    <t>陈仓区柴胡产业高质量发展项目</t>
  </si>
  <si>
    <t xml:space="preserve"> 在西山7镇及贾村镇,按照100元/亩补助标准，对有意种植柴胡的脱贫户发放柴胡种子，发展柴胡种植面积1万亩；
 </t>
  </si>
  <si>
    <t>西山7镇及贾村镇</t>
  </si>
  <si>
    <t>强家庄等村</t>
  </si>
  <si>
    <t>2023年</t>
  </si>
  <si>
    <t>区林业局</t>
  </si>
  <si>
    <t>刘万里</t>
  </si>
  <si>
    <t>巩固提升项目</t>
  </si>
  <si>
    <t>是</t>
  </si>
  <si>
    <t>否</t>
  </si>
  <si>
    <t>自主发展</t>
  </si>
  <si>
    <t>发展柴胡种植面积1万亩，直接受益脱贫人口500户1500人，亩均增加群众收入500元。</t>
  </si>
  <si>
    <t>周原镇太子沟村农旅融合民俗建设项目</t>
  </si>
  <si>
    <t>投资40万元利用原村委会砖混结构房屋改建农家乐餐厅12间，面积约290㎡；投资40万元，在原村委会院子新建钢结构餐厅400㎡,预计可同时接待游客500人；投资15万元，新建收费停车位50个；投资30万元，新建旅游公厕一座90㎡。打造娱乐、休闲、旅游一体化产业，增加农村集体经济收入。</t>
  </si>
  <si>
    <t>周原镇</t>
  </si>
  <si>
    <t>太子沟村</t>
  </si>
  <si>
    <t>区农业农村局</t>
  </si>
  <si>
    <t>徐鸿</t>
  </si>
  <si>
    <t>发展壮大村集体经济</t>
  </si>
  <si>
    <t>该项目建成后,资产归村集体，预计每年增加村集体收入6.5万元，受益人口420户1660人，其中脱贫户75户286人。</t>
  </si>
  <si>
    <t>30</t>
  </si>
  <si>
    <t>①非贫困村发展壮大村级集体经济</t>
  </si>
  <si>
    <t>太公庙村北新路设施蔬菜产业园项目</t>
  </si>
  <si>
    <t>流转一组二组承包土地35亩，建设模块化墙体温室6座，墙体厚度l.2米，棚宽13米，长100米，共计建设面积7800平方米。建设大跨度现代日光大棚3座，大棚南北走向，宽26米，高5．5米，长95米，中间两排立柱，带大操作行，集观光采摘，蔬菜标准化种植为一体。温室及棚内安装水肥一体化及雾化打药设备，管道铺设。铺设生产路宽5米，长150米，建设蔬菜包装车间。</t>
  </si>
  <si>
    <t>东关街道办事处</t>
  </si>
  <si>
    <t xml:space="preserve">太公庙村、大王村、贾家崖村
</t>
  </si>
  <si>
    <t>蔺亮亮</t>
  </si>
  <si>
    <t>分红、劳务、壮大村集体经济</t>
  </si>
  <si>
    <t>增加村集体固定资产500万元，预计村集体每年增收收入40万元，进一步发展当地设施蔬菜产业，解决脱贫劳动力转移20人，每人每年增加收入12000元。</t>
  </si>
  <si>
    <t>2</t>
  </si>
  <si>
    <t>太公庙村北新路设施蔬菜产业园二期建设项目</t>
  </si>
  <si>
    <t>在北新路以北，毛退渠以西，由村股份经济合作社流转小组集体土地130亩，二期计划建设新型模块式现代化温室8座，温室棚外宽11.8米，后墙高3.6米，其中棚长80米4个，棚长100米4个。</t>
  </si>
  <si>
    <t>太公庙村</t>
  </si>
  <si>
    <t>增加村集体固定资产400万元，村集体每年增收收入35万元，进一步发展当地设施蔬菜产业，解决脱贫劳动力转移20人，每人每年增加收入12000元。</t>
  </si>
  <si>
    <t>3</t>
  </si>
  <si>
    <t>东关街道洪原村大葱育苗及种植基地项目</t>
  </si>
  <si>
    <t>购置：2004拖拉机1台；大葱开沟机1台；GPS无人驾驶系统一套；犁1台；旋耕机1台；大葱钵苗盘46000张；大葱专用播种机1台；移栽机6台；剪叶机2台；喷灌机及喷灌带 20卷；作业设备基础及作业道路3000平方米；育苗苗床大棚（含棉被、热镀管 跨度14m宽 高度4.5m） 13000平方米；苗床基础工程（含换土、土壤处理、育苗网、水设施设备基础等） 13000平方米；排水沟相关设施600m；水井及电线配套 新建水井一眼（井深300米，配电设施、水泵、井房10平方）；加工间大棚  12m×40m=480平方米；道路沙化900平方米；管道（厂内管道）500m；大葱单行履带收获机 2台；双行履带培土机1台；苗盘运输苗架 6个；704拖拉机1台；炮车（拖拉机带） 1台；单行培土机4台；轮式喷药机1台；水肥一体化（含水房、加压水泵、控制柜系统、液体肥罐2个、药品罐2个、排沙设备1台。</t>
  </si>
  <si>
    <t>洪原村</t>
  </si>
  <si>
    <t>项目建成归洪原村股份经济合作社所有，预计每年可实现产值800万元，保证村集体收益20万元以上；解决30名及以上村民（其中脱贫户10户）就业问题。</t>
  </si>
  <si>
    <t>4</t>
  </si>
  <si>
    <t>阳平镇联合村粮食社会化服务项目</t>
  </si>
  <si>
    <t>新建钢结构农机车库1100㎡，室外硬化场地1800㎡，配件库房35㎡，室外排水渠105m，配套电力、照明等基础设施建设；                                                            购置小麦收割机2台，1604型拖拉机2台、配套农机2套，自走式喷雾机1台，秸秆拣拾打捆机1台，农用喷药T30无人机1架.</t>
  </si>
  <si>
    <t>阳平镇</t>
  </si>
  <si>
    <t>联合村</t>
  </si>
  <si>
    <t>马文乐</t>
  </si>
  <si>
    <t>带动就业</t>
  </si>
  <si>
    <t>预计带动村集体收益15万元以上；项目建成后设备归村集体所有，带动98户343名脱贫户户均增收200元。增加岗位3-7个，带动脱贫户就业。带动全村种植产业的户增收。</t>
  </si>
  <si>
    <t>5</t>
  </si>
  <si>
    <t>阳平镇三联村蔬菜保鲜储藏分拣设施建设产业项目</t>
  </si>
  <si>
    <t xml:space="preserve">
总占地面积3500㎡，新建1800m³冷库和蔬菜分拣厂房1200㎡（其中包括厂房配套设施）。建设内容如下：
1：硬化地面: 2000平方米
2：厂房结构为钢构结构              
3：土地性质为村集体建设用地   
</t>
  </si>
  <si>
    <t>三联村</t>
  </si>
  <si>
    <t>项目建成后归村集体所有，村集体年收益10万元。带动脱贫户92户385人的户均增收200元以上。，增加岗位3-7个，带动脱贫户就业。</t>
  </si>
  <si>
    <t>6</t>
  </si>
  <si>
    <t>阳平镇五星村新建食品加工厂项目</t>
  </si>
  <si>
    <t>在五星村原小学操场（土地性质为村集体建设用地）新建食品加工厂一座，用于生产擀面皮、羊肉泡、豆花泡馍、臊子面等休闲食品（预包装食品）。建设内容如下：
1：硬化地面: 1900平米×0.2米（厚）×160元/平方米=60800元；
2：建设钢构食品加工车间55米×30米×8米(高)=1650平方米；
3：配套电力、排水、照明等基础设施建设；
4：30平方米消毒室一间；300平方米半成品钢结构库房；
5：对原有教学楼改造维修5间，用于化验室、检测室功能。</t>
  </si>
  <si>
    <t>五星村</t>
  </si>
  <si>
    <t>壮大村集体经济 带动就业</t>
  </si>
  <si>
    <t>预计带动村集体收益13万元以上；创造新的就业岗位23个，解决周边部分人口就业问题，解决本村脱贫户7人就业问题。资产权属归村集体所有。</t>
  </si>
  <si>
    <t>7</t>
  </si>
  <si>
    <t>阳平镇东风村有机肥项目（二期）</t>
  </si>
  <si>
    <t>固体有机肥生产车间扩建80米×18米=1440平方米，架设行车一台（型号规格LD10-16.67A3），粉碎机一台（型号规格BSFS-800），筛分机一台（型号规格GS-1.2✱4米），配料机一台（型号规格1.2米×12米4仓），包装机一台（型号规格ZD-50），热风炉一台（配套）及电力配套，场地硬化1600平方米等。可年产有机肥20000吨</t>
  </si>
  <si>
    <t>东风村</t>
  </si>
  <si>
    <t>项目建成后，资产确权移交至村集体，带动74户266人脱贫户户均增收500元。预计带动村集体收益15万元以上，提供就业岗位10-15个，进一步提升人居环境。</t>
  </si>
  <si>
    <t>8</t>
  </si>
  <si>
    <t>周原镇第一村农业社会化服务中心建设项目</t>
  </si>
  <si>
    <t>新建钢结构粮食储藏库710平方米；安装200吨烘干塔1套（含燃气接口设备），配套120吨地磅1台，中联4LZ-9L收割机2台，抓草机1台，粮食传送带60米。</t>
  </si>
  <si>
    <t>第一村</t>
  </si>
  <si>
    <t>壮大村集体经济</t>
  </si>
  <si>
    <t>项目建成后，设备归村集体所有，预计每年为村集体增加收益15万元。带动1247户4856人（其中脱贫户160户580人）增加收入。</t>
  </si>
  <si>
    <t>周原镇文广村镇村工厂建设项目</t>
  </si>
  <si>
    <t>建设钢结构厂房3000㎡，配套水、电、网等基础设施。</t>
  </si>
  <si>
    <t>文广村</t>
  </si>
  <si>
    <t>壮大村级集体经济</t>
  </si>
  <si>
    <t>项目建成后，资产确权移交至村集体，由村集体进行招商，联合经营。带动1233户5098人（其中脱贫户 224户1008人）增加收入。</t>
  </si>
  <si>
    <t>10</t>
  </si>
  <si>
    <t>慕仪镇团结村粮食发展综合项目</t>
  </si>
  <si>
    <t>钢结构粮食储藏库900平方米，晾晒场地3000平方米。购置拖拉机2台、条幅犁2台、旋耕地1台、收割机2台、走式打药机2台、打捆机2台、宽幅播种机1台小麦施肥播种机1台、30抓草机1台、地磅1台。</t>
  </si>
  <si>
    <t>慕仪镇</t>
  </si>
  <si>
    <t>团结村</t>
  </si>
  <si>
    <t>张倩</t>
  </si>
  <si>
    <t>带动群众增产增收</t>
  </si>
  <si>
    <t>项目建成后，资产确权移交至村集体，村集体经济预计增加收入14万元，带动127户脱贫户发展农业生产。项目购置的设备归团结村所有。</t>
  </si>
  <si>
    <t>慕仪镇农作物秸秆综合利用项目</t>
  </si>
  <si>
    <t>新建钢结构库房3000平方米，饲料堆放场10000平方米，购置揉丝除尘打包一体机1台，青贮饲料裹包机1台，拖拉机1台，抓包机1台，装机2台，叉车2台，地磅1台。</t>
  </si>
  <si>
    <t>五星村，黎明村，团结村，第三村</t>
  </si>
  <si>
    <t>项目建成后，设备归村集体所有，带动5500名群众（其中脱贫户132户525人）增加粮食种植面积4000亩，同时提供就业岗位6个增加脱贫户收入，预计共增加村集体经济收入19.5万元。</t>
  </si>
  <si>
    <t>12</t>
  </si>
  <si>
    <t>贾村镇农产品交易市场项目</t>
  </si>
  <si>
    <t>新建钢结构交易大棚2655.5㎡；店铺15间，面积540m²、农特产品消费交易摊位24个240m²、熟食区摊位5个65m²；硬化场地2800㎡；配套供排水、污水管道、电、等设施。</t>
  </si>
  <si>
    <t>贾村镇</t>
  </si>
  <si>
    <t>贾村村、东坡村、陵一村、上官村</t>
  </si>
  <si>
    <t>张晓辉</t>
  </si>
  <si>
    <t>壮大集体经济收入，带动就业</t>
  </si>
  <si>
    <t>项目建成后，资产确权移交至村集体，带动镇域农特产品销售，满足群众日常生活必需。提供15个以上就业岗位，其中脱贫户10个。带动147户483人脱贫户稳定增收；预计每年可为4个村分别增加集体经济收入4.5万元以上。</t>
  </si>
  <si>
    <t>贾村镇农机社会化服务项目</t>
  </si>
  <si>
    <t>新建粮食临时储藏库960平米,购置收割机5台及5套配套设施、抓草机一台及配套设备、1804型拖拉机5台及5套配套农机具旋、犁、播；农用三轮车5辆、小货车1辆、农药喷雾机5台，60吨地磅1台、粉碎揉丝打包机1套，化肥种子库80平方米。</t>
  </si>
  <si>
    <t>杜家凹村、扶托村、咀头村、上官村、陵一村</t>
  </si>
  <si>
    <t>项目建成后，资产确权移交至村集体，发展壮大村集体经济，提供20个以上就业岗位，其中脱贫户10个；带动150户543人脱贫户稳定增收；预计每年可为5个村增加集体经济收入5万元以上。</t>
  </si>
  <si>
    <t>14</t>
  </si>
  <si>
    <t>赤沙镇花椒交易市场</t>
  </si>
  <si>
    <t>建设西山地区花椒产品商贸集散地，进一步拓宽林特产销售渠道：1.新建交易大棚680平米；2.新建商户铺面3*4米，24座；3.新建消防室24平米；4.新建卫生间27平米；5.附属工程（清理场地2570平米；场地硬化2570平米水电设施等)</t>
  </si>
  <si>
    <t>赤沙镇</t>
  </si>
  <si>
    <t>东一村</t>
  </si>
  <si>
    <t>唐星</t>
  </si>
  <si>
    <t>延伸产业发展链条，壮大村集体经济。</t>
  </si>
  <si>
    <t xml:space="preserve"> 项目建成后，资产确权移交至村集体，拓宽3400户群众、其中766户脱贫户花椒销售渠道。预计村集体每年可取得市场经营租赁收益5万元以上，进一步壮大村集体经济。</t>
  </si>
  <si>
    <t>凤阁岭镇建河村果品冷链仓储交易市场项目</t>
  </si>
  <si>
    <t>建设690平方米钢结构冷库1座，配套制冷设备3套、电动叉车1台、冷库箱2600个、监控设备6套、200kw变压器1台；新建分拣大棚1座，电商平台1座，场地硬化1500㎡，配套配套农资货架，100t地磅1座及其他配套附属设施。</t>
  </si>
  <si>
    <t>凤阁岭镇</t>
  </si>
  <si>
    <t>建河村</t>
  </si>
  <si>
    <t>牟峰涛</t>
  </si>
  <si>
    <t>项目建成后，相关设备归村集体所有，预计每年为村集体增加收益20万元以上。带动558户群众（其中脱贫户195户832人）增加收入。</t>
  </si>
  <si>
    <t>②脱贫村发展壮大村级集体经济</t>
  </si>
  <si>
    <t>坪头镇痷里村新建加油站项目-九龙山加油站改造提升项目</t>
  </si>
  <si>
    <t>投资入股九龙山加油站改造提升项目，建设集冲洗、打沫、烘干等功能为一体的双平板隧道式全自动洗车设施1座，及其他辅助设施。</t>
  </si>
  <si>
    <t>坪头镇</t>
  </si>
  <si>
    <t>庵里村</t>
  </si>
  <si>
    <t>张磊</t>
  </si>
  <si>
    <t>106</t>
  </si>
  <si>
    <t>378</t>
  </si>
  <si>
    <t>724</t>
  </si>
  <si>
    <t>村集体入股，预计村集体经济可增加收入6万元左右，增加脱贫户就业岗位6个。</t>
  </si>
  <si>
    <t>陈仓区农产品加工产业园项目</t>
  </si>
  <si>
    <t>在新街镇柳巷村占地5000平米，新建2层8000平米钢构农副产品加工厂房一座。一是按照国家食品规范厂房建设要求，对厂房内部进行标准化配套，并建成10万级无菌内包装车间；二是规划新建生产线4条，其中日产10吨花椒锅巴生产线一条；日产1万盒甑糕及八宝甜饭生产线一条；日产5000瓶罐装土蜂蜜生产线一条；日产2吨花椒、木耳分装线一条。</t>
  </si>
  <si>
    <t>新街镇</t>
  </si>
  <si>
    <t>柳巷村，东沟门村，官村，新街村，郝家庄村，菜园村</t>
  </si>
  <si>
    <t>孙勇强</t>
  </si>
  <si>
    <t>该项目建成后可带动农户和脱贫户就业50人，带动1100户农户发展花椒、养殖土蜂、种植木耳等农特产品，促进广大群众持续增收，壮大村集体经济，增加村集体经济收入30万元。</t>
  </si>
  <si>
    <t>新街镇六村联建核桃加工厂巩固提升项目</t>
  </si>
  <si>
    <t xml:space="preserve">    改建完善六村联建核桃加工厂附属设施。安装电动伸缩门1个，厂房屋檐安装排水槽200米，落水管16个165米。新建农特产品线上线下交易中心2层7间460余平方米。</t>
  </si>
  <si>
    <t>新街村、核桃园村、庙川村、郝家庄村、官村、老庄村</t>
  </si>
  <si>
    <t>该项目可进一步提升核桃加工厂标准化水平，每年经济收益500万元左右，涉及村每年村集体经济收入增加10万元左右，带动40名群众就近就业，每人每年增收2万元左右，其中脱贫户30人。</t>
  </si>
  <si>
    <t>香泉镇七村联建唐皇逅古法松花蛋加工厂项目</t>
  </si>
  <si>
    <t>在原孙家村小学操场新建标准化松花蛋加工厂房一座1400平方米（净化车间）；新建鸭蛋保鲜库100立方米。</t>
  </si>
  <si>
    <t>香泉镇</t>
  </si>
  <si>
    <t>麻池村、前锋村、南峪村、王家庄村、三泉村、石尧村、硖里村</t>
  </si>
  <si>
    <t>杨天娇</t>
  </si>
  <si>
    <t>解决群众就近就业，村集体经济发展壮大</t>
  </si>
  <si>
    <t>项目建成后年可加工生产松花蛋500万枚，销售收入1300万元。可安排20--30人就业，带动90户农户发展蛋鸭养殖及牧草种植，户均增收3-5万元。联建村以衔接资金入股，每村每年享受入股资金6%的分红</t>
  </si>
  <si>
    <t>香泉镇六村联建西山黑猪仔猪繁育中心项目</t>
  </si>
  <si>
    <t>在香泉镇前锋村，新建西山黑猪仔猪繁育基地1座，占地10亩。具体建设内容为：800平方米砖混结构空怀舍1座；800平方米砖混结构妊娠舍1座；800平方米砖混结构产仔舍1座；800平方米砖混结构保育舍1座；300平方米砖混结构公猪舍1座；400平方米砖混结构日粮库1座；200平方米砖混结构检验化验室1座；200平方米砖混结构选种舍1座；200平方米砖混结构物资仓库1座。水泥硬化厂房地面4200平方米，厚度15公分；水泥硬化4.5米宽道路100米，厚度20公分；修建粪污三级沉淀池200立方米配套管网300米；修建蓄水池50立方米；修建消毒室20平方米；购置限位栏100套、产床25套、仔猪保育床50套。配备备用发电设施YC4D60--001玉柴40KW柴油发电机1台；购置跃进SH1042KFDCMZ型号仔猪转运车1辆。</t>
  </si>
  <si>
    <t>香泉镇
联建村：麻池村、前锋村、南峪村、王家庄村、三泉村、石尧村</t>
  </si>
  <si>
    <t>集体收益分红</t>
  </si>
  <si>
    <t>带动村级集体经济发展，带动镇域养殖产业不断壮大，就地就近解决脱贫群众就业60人，年平均工资2万元。为香泉镇六个村每年共分红总投入资金的6%，即为香泉镇麻池村、前锋村、南峪村、王家庄村、三泉村、石尧村每个村集体经济每年增加收益3.9万元。</t>
  </si>
  <si>
    <t>陈仓区脱贫村十三村联建养老服务集体经济项目</t>
  </si>
  <si>
    <t>改造房屋面积5880平方米：更换门窗145套、原水泥地面翻新铺贴瓷砖5880平方米、原室内墙面铲除整修12306.8平方米、房间加装卫生间114间、屋面防水改造1085平方米、室外墙保温3568平方米等；更换故障电梯2部；改建活动中心100平方米、护理中心50平方米、餐厅200平方米、室外锻炼场地等附属配套设施；配置供电设备、消防系统、空调系统、弱电监控系统、智能多媒体系统、给排水系统及100m3/d污水处理系统等。高、低压配电改造（630KVA箱式变压器一台套、低压配电柜5面、总配电室整修）</t>
  </si>
  <si>
    <t>陈仓区</t>
  </si>
  <si>
    <t>贾村镇郑家山村；县功镇焦峪沟村；坪头镇新民村、王家咀村、林光村、庵里村；拓石镇常家沟村、东口村、小川村、 通洞村；凤阁岭镇后排村、张家川村；香泉镇三泉村</t>
  </si>
  <si>
    <t>区卫健局</t>
  </si>
  <si>
    <t>张天军</t>
  </si>
  <si>
    <t>带动就业、壮大村集体经济</t>
  </si>
  <si>
    <t>项目建成后预计年收益110万元，可带动13个脱贫村壮大村集体经济，13个村年收益各增加5万元；安置脱贫劳动力40人，人均年工资收入2万元以上。</t>
  </si>
  <si>
    <t>③产业配套项目</t>
  </si>
  <si>
    <t>周原镇农村机井维修项目</t>
  </si>
  <si>
    <t>维修8个村15口井。更换水泵泵体6个；新修地下管道、更换电缆、维修水泵等。</t>
  </si>
  <si>
    <t>太子沟村、亚子村、五联村、高里村、第二村、西刘村、东王村、第一村</t>
  </si>
  <si>
    <t>改善生产条件</t>
  </si>
  <si>
    <t>带动19569名群众，其中脱贫户788户2768人，提升农田灌溉条件粮食安全。</t>
  </si>
  <si>
    <t>周原镇王家村自走式青贮饲料收获机采购项目</t>
  </si>
  <si>
    <t>购置五征牌4QZ-350型自走式青贮饲料收获机1台。</t>
  </si>
  <si>
    <t>王家村</t>
  </si>
  <si>
    <t>项目建成后，资产确权移交至村集体经济组织合作社经营，每年增收2万元以上。能有效缓解秋粮收割机械不足的压力，改善生产条件，带动3827名群众（其中脱贫户143户525人）</t>
  </si>
  <si>
    <t>慕仪镇南北支渠退水渠维修项目</t>
  </si>
  <si>
    <t>新修水渠230米；麻家岭退水渠2公里水渠、退水池修复和维护；谭家堡灌渠3.3公里维护；南支凤朝西退水渠维护，国人菌业南侧小型抽水点接电。</t>
  </si>
  <si>
    <t>五星村、齐东村、洞坡村、孙家村</t>
  </si>
  <si>
    <t>带动90户群众，其中脱贫户30户，提升农田灌溉条件粮食安全，户均增收200元</t>
  </si>
  <si>
    <t>齐家村农旅融合配套设施建设项目</t>
  </si>
  <si>
    <t>1、安装调压组合柜1台，流量计1台，配套其它阀门等组件。2、维修旧井，更换泵体，更换出水管道、修建地下管道300米、更换电缆200米。3、提升改造原有的化粪池排污坑，排污坑采用砖砌混凝土结构，长6米，宽3米，高3米，容积54立方米。</t>
  </si>
  <si>
    <t>齐西村</t>
  </si>
  <si>
    <t>村集体经济预计增加收入3万元，带动146户脱贫户户均增收300元</t>
  </si>
  <si>
    <t>慕仪镇灌溉机井维修项目</t>
  </si>
  <si>
    <t>维修机井35眼，主要包括：安装变压器6台，地埋电缆1930米，50低压绝缘线400米，160A/2路配电箱7个，水泵24台，泵管1080米，水泵电缆800米，40KW启动柜22个，洗井检修水井7个，新建井房4个。</t>
  </si>
  <si>
    <t>齐东村、第四村、齐西二村、孙家村、慕仪村、洞坡村、第三村、五星村、黎明村、齐西村</t>
  </si>
  <si>
    <t>改善农田灌溉条件</t>
  </si>
  <si>
    <t>提升19569名群众，其中脱贫户788户2768人农田灌溉条件。</t>
  </si>
  <si>
    <t>拓石镇拓石村农贸市场改造提升项目</t>
  </si>
  <si>
    <t>新修拓石村主街道柏油马路，长737米，宽5米，厚度6公分；修建果蔬交易零售摊点360平米；东市场内修建水冲式公厕一座；规划修建收费停车场900平米。</t>
  </si>
  <si>
    <t>拓石镇</t>
  </si>
  <si>
    <t>拓石村</t>
  </si>
  <si>
    <t>马江</t>
  </si>
  <si>
    <t>巩固提升群众生产生活条件</t>
  </si>
  <si>
    <t>加快村基础设施建设，改善村人居环境，提升2560人（其中脱贫户230户860人）生产生活条件。</t>
  </si>
  <si>
    <t>贾村镇桥镇村大葱灌溉设施配套项目</t>
  </si>
  <si>
    <t>示范种植新优品种大葱500亩，桥镇村对1眼机井进行扩容更换泵管线，安装500亩节水灌溉输水暗管，配套施肥运输设施。农田道路硬化1200米、新建300立方蓄水池、水泵房一座。</t>
  </si>
  <si>
    <t>桥镇村</t>
  </si>
  <si>
    <t>改善种植条件</t>
  </si>
  <si>
    <t>带动112户413口脱贫人口种植大葱500亩，年户均增收4000元以上。进一步完善桥镇村农业生产基础设施。</t>
  </si>
  <si>
    <t>香泉镇王家庄村集体经济花椒产业园改造提升项目</t>
  </si>
  <si>
    <t>硬化王家庄村花椒产业园中产业路长600米，宽4.5米，厚18公分，水泥混凝土路面；新修40×40cmC20水泥混凝土排水沟1600m；新建1-0.8米钢筋混凝土圆管涵2处，共12米，埋设Gr-C-4E波形梁护栏200米。</t>
  </si>
  <si>
    <t>王家庄村</t>
  </si>
  <si>
    <t>改善生产生活条件</t>
  </si>
  <si>
    <t>巩固提升355户1320名群众（其中脱贫户95户，332人）生产生活条件。</t>
  </si>
  <si>
    <t>9</t>
  </si>
  <si>
    <t>东关街道防涝排水基础设施建设项目</t>
  </si>
  <si>
    <t>建设宽1.2米，深2.6米排水明渠750米。其中：渠道土方开挖3044.8立方米；基地平整1048平方米；渠道砼浇筑717.6立方米；管沟土方回填370立方米；预制盖板制作及安装240立方米。</t>
  </si>
  <si>
    <t>双碌碡村、南阳村</t>
  </si>
  <si>
    <t>有效改善辖区涉及村出行条件</t>
  </si>
  <si>
    <t>有效提升涉及的2个村基础设施条件；带动脱贫户273户923人居住周边环境改善；3725名群众出行条件更为便利。</t>
  </si>
  <si>
    <t>跨省就业一次性交通补贴</t>
  </si>
  <si>
    <t>跨省就业的脱贫劳动力每人给予补贴标准不超过500元。</t>
  </si>
  <si>
    <t>14个镇街</t>
  </si>
  <si>
    <t>各相关村</t>
  </si>
  <si>
    <t>区人社局</t>
  </si>
  <si>
    <t>贾晓文</t>
  </si>
  <si>
    <t>鼓励脱贫劳动力外出务工就业增收</t>
  </si>
  <si>
    <t>为150名脱贫群众发放务工交通补贴，年人均增收500元。</t>
  </si>
  <si>
    <t>省内就业一次性交通补贴</t>
  </si>
  <si>
    <t>对省内就业的脱贫劳动力每人给予补贴100或200元。</t>
  </si>
  <si>
    <t>为150名脱贫群众发放务工交通补贴，年人均增收100或200元。</t>
  </si>
  <si>
    <t>脱贫劳动力一次性创业补贴</t>
  </si>
  <si>
    <t>脱贫劳动力实现首次创业，取得合法证件等，正常经营6个月以上的，在7至12个月之间提出申请一次性创业补贴5000元。</t>
  </si>
  <si>
    <t>陈海宁</t>
  </si>
  <si>
    <t>鼓励支持自主创业</t>
  </si>
  <si>
    <t>鼓励更多符合条件脱贫劳动力实现自主创业，带动更多脱贫劳动力就业，全年实施发放3人，共计1.5万元，人均增收5000元。</t>
  </si>
  <si>
    <t>脱贫劳动力技能培训生活和交通费补贴</t>
  </si>
  <si>
    <t>每人每天补贴标准为生活费不超过20元、交通费不超过30元，每人每期累计不超过2500元。</t>
  </si>
  <si>
    <t>提升劳动技能</t>
  </si>
  <si>
    <t>通过培训，使260名脱贫牢动力掌握一技之长，促进其就业增收。</t>
  </si>
  <si>
    <t>2023年农民实用技术培训项目</t>
  </si>
  <si>
    <t>开展柴胡、花椒、蜂蜜等林产品及其产地土壤质量安全监测各4批次，通过协会开展花椒、柴胡、中蜂林业技能培训16次，累计培训500人次，推进宝鸡柴胡地理标志产品认定。</t>
  </si>
  <si>
    <t>各镇街</t>
  </si>
  <si>
    <t>有关村</t>
  </si>
  <si>
    <t>2022年</t>
  </si>
  <si>
    <t>能力提升培训</t>
  </si>
  <si>
    <t>提高群众种植柴胡能力，提高柴胡品质，促进农民增收，稳定脱贫成果，计划培训2000人次</t>
  </si>
  <si>
    <t>2023年脱贫村创业致富带头人培训项目</t>
  </si>
  <si>
    <t>对全区55个脱贫村403名致富带头人进行培训</t>
  </si>
  <si>
    <t>西山七镇及贾村镇</t>
  </si>
  <si>
    <t>唐宝军</t>
  </si>
  <si>
    <t>开展脱贫村创业致富带头人培训，计划培训450人次，带动脱贫村和脱贫口产业发展。</t>
  </si>
  <si>
    <t>1.贫困人口护林员</t>
  </si>
  <si>
    <t>2.贫困人口护路员</t>
  </si>
  <si>
    <t>3.贫困人口护水员</t>
  </si>
  <si>
    <t>4.贫困人口保洁员</t>
  </si>
  <si>
    <t>脱贫劳动力特设公益性岗位补贴</t>
  </si>
  <si>
    <t>政府开发用于安置农村脱贫劳动力的公益性岗位，每人每月400元，协理员每人每月800元</t>
  </si>
  <si>
    <t>公益岗位托底安置，让无业可扶、无业可就脱贫户增收</t>
  </si>
  <si>
    <t>符合享受补贴人员年人均增收4800元、9600元。</t>
  </si>
  <si>
    <t>5.其他贫困人口公益性岗位</t>
  </si>
  <si>
    <t>虢镇安置点集中安置点聘用搬迁群众的公共服务岗位</t>
  </si>
  <si>
    <t>易地搬迁公共服工作人员10人，每人岗位补贴500</t>
  </si>
  <si>
    <t>千渭街道</t>
  </si>
  <si>
    <t>千渭星城</t>
  </si>
  <si>
    <t>区发改局</t>
  </si>
  <si>
    <t>尉博文</t>
  </si>
  <si>
    <t>提供公共服务岗位</t>
  </si>
  <si>
    <t>解决10名搬迁群众就业问题，提高服务代办点服务质量和水平</t>
  </si>
  <si>
    <t>香泉集中安置点聘用搬迁群众的公共服务岗位</t>
  </si>
  <si>
    <t>易地搬迁公共服工作人员3人，每人岗位补贴500</t>
  </si>
  <si>
    <t>李红刚</t>
  </si>
  <si>
    <t>解决3名搬迁群众就业问题，提高服务代办点服务质量和水平</t>
  </si>
  <si>
    <t>赤沙集中安置点聘用搬迁群众的公共服务岗位</t>
  </si>
  <si>
    <t>新增赤沙镇集中安置点公益性岗位人员2人，负责社区日常环境卫生保洁。</t>
  </si>
  <si>
    <t>解决2名搬迁群众就业问题，提高服务代办点服务质量和水平</t>
  </si>
  <si>
    <t>县功镇集中安置点聘用搬迁群众的公共服务岗位项目</t>
  </si>
  <si>
    <t>为县功镇白道沟集中安置点、陈家庄集中安置点、陈家咀集中安置点、焦峪沟集中安置点共4个集中安置点，为每个安置点聘用2名搬迁群众，共聘用8名群众提供公共服务。城镇500元/月/人；农村400元/月/人</t>
  </si>
  <si>
    <t>县功镇</t>
  </si>
  <si>
    <t>葫芦沟村、陈家庄村、陈家咀村、焦峪沟村</t>
  </si>
  <si>
    <t>发改局</t>
  </si>
  <si>
    <t>韩西平</t>
  </si>
  <si>
    <t>解决8名搬迁群众就业问题，提高服务代办点服务质量和水平</t>
  </si>
  <si>
    <t>凤阁岭镇青凤社区公益性岗位项目</t>
  </si>
  <si>
    <t>新增青凤社区公益性岗位人员2人，负责青凤社区日常环境卫生保洁。</t>
  </si>
  <si>
    <t>凤阁岭村</t>
  </si>
  <si>
    <t>拓石镇集中安置点聘用搬迁群众的公共服务岗位</t>
  </si>
  <si>
    <t>为拓石镇拓石村安置点、常家沟集中安置点分别聘用2名搬迁群众，共聘用4名群众提供公共服务。按照城镇500元/月/人；农村400元/月/人标准发放工资。</t>
  </si>
  <si>
    <t>拓石村、常家沟村</t>
  </si>
  <si>
    <t>解决4名搬迁群众就业问题，提高服务代办点服务质量和水平</t>
  </si>
  <si>
    <t>2023年“雨露计划”补助项目</t>
  </si>
  <si>
    <t>对就读中、高职及技校的脱贫家庭学生按照每生每学期1500元的进行补助。</t>
  </si>
  <si>
    <t>区乡村振兴局</t>
  </si>
  <si>
    <t>郑小龙</t>
  </si>
  <si>
    <t>提升职业技能</t>
  </si>
  <si>
    <t>资助约1667名脱贫（及监测帮扶对象家庭）家庭学生完成中高职及技校学业。</t>
  </si>
  <si>
    <t>3.其他教育扶贫</t>
  </si>
  <si>
    <t>2023年度宝鸡市高等教育入学资助</t>
  </si>
  <si>
    <t xml:space="preserve">   为160名贫困学生补助入学资金96万元，每生每年6000元。</t>
  </si>
  <si>
    <t>有关镇街</t>
  </si>
  <si>
    <t>区教体局</t>
  </si>
  <si>
    <t>杨晓辉</t>
  </si>
  <si>
    <t>给予贫困学生教育补助</t>
  </si>
  <si>
    <t>为160名贫困学生进行入学补助</t>
  </si>
  <si>
    <t>2023年陈仓区城乡居民医疗保险</t>
  </si>
  <si>
    <t>全区监测对象、低保对象享受参保资助</t>
  </si>
  <si>
    <t>157个行政村</t>
  </si>
  <si>
    <t>陈仓区医保局</t>
  </si>
  <si>
    <t>王平</t>
  </si>
  <si>
    <t>参保配套资助</t>
  </si>
  <si>
    <t>资助全区建档立卡脱贫户14305户参保</t>
  </si>
  <si>
    <t>2023年陈仓区大病医疗保险</t>
  </si>
  <si>
    <t>享受大病医疗保险报销</t>
  </si>
  <si>
    <t>全区建档立卡脱贫人口14035享受大病医疗保险政策</t>
  </si>
  <si>
    <t>2023年脱贫人口小额信贷贴息项目</t>
  </si>
  <si>
    <t>为脱贫户小额扶贫贷款兑付贴息资金600万元，计划扶持3200多户脱贫户发展产业。</t>
  </si>
  <si>
    <t>带动脱贫户发展产业</t>
  </si>
  <si>
    <t>为脱贫户小额扶贫贷款兑付贴息资金，计划扶持3200多户脱贫户发展产业。</t>
  </si>
  <si>
    <t>2023年互助协会脱贫户借款占用费补贴项目</t>
  </si>
  <si>
    <t>对在扶贫互助资金协会借款的600多户脱贫户借款占用费进行补贴。</t>
  </si>
  <si>
    <t>有关镇</t>
  </si>
  <si>
    <t>对在扶贫互助资金协会借款的800多户脱贫户借款占用费进行补贴，带动脱贫户发展产业。</t>
  </si>
  <si>
    <t>李家崖三组农村饮水安全工程</t>
  </si>
  <si>
    <t>新建40m³蓄水池一座，Φ50PE管网1500米。</t>
  </si>
  <si>
    <t>李家崖</t>
  </si>
  <si>
    <t>区水利局</t>
  </si>
  <si>
    <t>巩固提升农村供水保障水平</t>
  </si>
  <si>
    <t>巩固提升182名群众（脱贫户19户71人）供水保障水平。</t>
  </si>
  <si>
    <t>县功镇严村庵村一组农村饮水安全工程</t>
  </si>
  <si>
    <t>新打大口井一眼（直径4m，深15m），30m³蓄水池一座，新建10㎡井房一座。铺设Φ50PE管道800米，水泵1台，配电箱1个，泵房阀门1套，电线500米。</t>
  </si>
  <si>
    <t>严村庵村</t>
  </si>
  <si>
    <t>巩固提升268名群众（脱贫户25户102人）供水保障水平。</t>
  </si>
  <si>
    <t>县功镇下河西村安全饮水巩固提升项目</t>
  </si>
  <si>
    <t>1.三组新建30m³蓄水池一座。水源地防护挡墙270m³（长60m，宽1.5m，高3m），2.5寸60米扬程水泵一台。2.六组购置2寸128米扬程水泵一台。3.七组更换Φ50PE上水管网1800m。</t>
  </si>
  <si>
    <t>下河西村</t>
  </si>
  <si>
    <t>巩固提升1576名群众（脱贫户194户774人）供水保障水平。</t>
  </si>
  <si>
    <t>阳平镇窑底村饮水安全改造提升项目</t>
  </si>
  <si>
    <t>新打150米深机井一眼，更换全村自来水管网老旧主管道4000米，阀门井改造60处，更换阀门120个，管理房30平方米，更换电力辅助设备。</t>
  </si>
  <si>
    <t>窑底村</t>
  </si>
  <si>
    <t>巩固提升2480名群众（脱贫户79户296人）供水保障水平。</t>
  </si>
  <si>
    <t>阳平镇东风村饮水安全改造提升项目</t>
  </si>
  <si>
    <t>管网改造长8500米，检查井阀10个，砼路面破除及恢复。</t>
  </si>
  <si>
    <t>巩固提升1990名群众（脱贫户74户271人）供水保障水平。</t>
  </si>
  <si>
    <t>阳平镇晁阳村饮水安全改造提升项目</t>
  </si>
  <si>
    <t>改造管网13200米，其中铺设管道Φ90PE管2000米，Φ75PE管11200米。购置应急水泵1台套。新建阀门井120座，消防栓3个。</t>
  </si>
  <si>
    <t>晁阳村</t>
  </si>
  <si>
    <t>巩固提升2470名群众（脱贫户18户57人）供水保障水平。</t>
  </si>
  <si>
    <t>阳平镇港头村饮水安全改造提升项目</t>
  </si>
  <si>
    <t>铺设管网10500米，新配水泵建阀门井13个，消防栓4个，路面破除及恢复4000米。</t>
  </si>
  <si>
    <t>港头村</t>
  </si>
  <si>
    <t>巩固提升2397名群众（脱贫户32户96人）供水保障水平。</t>
  </si>
  <si>
    <t>周原镇中堡村五组饮水安全巩固提升项目</t>
  </si>
  <si>
    <t>新建水厂1处，50m³蓄水池一座，管理房2间45.5㎡，改造井房36.5㎡，更换PE75-PE32管网1985米、闸阀井10座。</t>
  </si>
  <si>
    <t>中堡村</t>
  </si>
  <si>
    <t>巩固提升400名群众（脱贫户19户68人）供水保障水平。</t>
  </si>
  <si>
    <t>周原镇西刘村饮水安全巩固提升项目</t>
  </si>
  <si>
    <t>管网改造1900米，其中PE63管道370米，PE50管道550米，PE40管道440米，PE25管道540米，新建闸阀井6个，路面破损及恢复等。</t>
  </si>
  <si>
    <t>西刘村</t>
  </si>
  <si>
    <t>巩固提升389名群众（脱贫户9户29人）供水保障水平。</t>
  </si>
  <si>
    <t>周原镇集中供水改造提升项目</t>
  </si>
  <si>
    <t>铺设1.25MPa聚乙烯PE管道1770米，安装管道闸阀、排气阀、泄水阀等5座，管道穿越水泥路面或者沥青路面托管8处。</t>
  </si>
  <si>
    <t>巩固提升246名群众（脱贫户3户10人）供水保障水平。</t>
  </si>
  <si>
    <t>拓石镇孟家塬村石家滩饮水安全巩固提升项目</t>
  </si>
  <si>
    <t>更换PEΦ90-PEΦ40各类给水管网5400米，闸阀井11座，砼路面破除及恢复1400平方米,石家滩路面恢复5.6km，消毒设备一台。</t>
  </si>
  <si>
    <t>孟家塬村</t>
  </si>
  <si>
    <t>改造提升项目</t>
  </si>
  <si>
    <t>巩固提升1601名群众（脱贫户92户393人）供水保障水平。</t>
  </si>
  <si>
    <t>拓石镇通洞村三、四组饮水安全巩固提升项目</t>
  </si>
  <si>
    <t>加固蓄水池1个、更换网管φ50PE3000米。</t>
  </si>
  <si>
    <t>通洞村</t>
  </si>
  <si>
    <t>巩固提升334名群众（脱贫户33户107人）供水保障水平。</t>
  </si>
  <si>
    <t>千渭街道大众村饮水安全巩固提升项目</t>
  </si>
  <si>
    <t>对铁道北5、7、9组农户自来水管网进行维修改造，总长度1100米，其中直径63PE管750米，直径25PE管350米，阀门井140个，破拆恢复混凝土路面1350平方米。</t>
  </si>
  <si>
    <t>千渭
街道</t>
  </si>
  <si>
    <t>大众村</t>
  </si>
  <si>
    <t>巩固提升576名群众（脱贫户14户62人）供水保障水平。</t>
  </si>
  <si>
    <t>坪头镇四沟滩村水毁河堤修复项目</t>
  </si>
  <si>
    <t>新建四沟滩村二组水毁河堤三处，总长260米，3.5米高，清理河道垃圾、杂草、淤泥等200米。</t>
  </si>
  <si>
    <t>四沟滩村</t>
  </si>
  <si>
    <t>通过本项目实施保障392名群众（脱贫户28户113人）生命财产安全和180亩基本农田。</t>
  </si>
  <si>
    <t>坪头镇南山村饮水安全巩固提升项目</t>
  </si>
  <si>
    <t>饮水管网重建：1.南山村2.3.4组新铺入户管道（32PE）3000米，其他配套设施。2.南山村8组新修3m³集水池一座，新铺主管道（40PE）2000米，其他配套设施。</t>
  </si>
  <si>
    <t>南山村</t>
  </si>
  <si>
    <t>巩固提升592名群众（脱贫户44户161人）供水保障水平。</t>
  </si>
  <si>
    <t>坪头镇西庄村饮水安全巩固提升项目</t>
  </si>
  <si>
    <t>新建西庄村五组30m³蓄水池2处，配套10m³过滤池2座，其他配套设施。</t>
  </si>
  <si>
    <t>西庄村</t>
  </si>
  <si>
    <t>巩固提升296名群众（脱贫户27户94人）供水保障水平。</t>
  </si>
  <si>
    <t>坪头镇坪头村砖厂移民搬迁点饮水安全巩固提升项目。</t>
  </si>
  <si>
    <t>更换主管网1280米；更换入户管网520米，破拆混凝土路面；闸阀井2座.</t>
  </si>
  <si>
    <t>坪头村</t>
  </si>
  <si>
    <t>巩固提升119名群众（脱贫户18户69人）供水保障水平。</t>
  </si>
  <si>
    <t>慕仪镇洞坡村1、2、7、8、9、10、11、12组饮水安全巩固提升项目</t>
  </si>
  <si>
    <t>新建10组30方水塔1座，对8组两个10立方饮水罐底座255平方米墙体加固，并清理维修罐体，铺设管道Φ75PE-Φ50PE管道3600米，新建闸阀井36座，恢复C25路面460米。</t>
  </si>
  <si>
    <t>洞坡村</t>
  </si>
  <si>
    <t>巩固提升512名群众（脱贫户92户370人）饮水安全条件。</t>
  </si>
  <si>
    <t>慕仪镇孙家村1-8组饮水安全巩固提升项目</t>
  </si>
  <si>
    <t>铺设ф160-50PE 主管道共2500m，ф40-20PE 村内支管道 5000m，安装闸阀井及管路附件，配套消毒设备1套。</t>
  </si>
  <si>
    <t>孙家村</t>
  </si>
  <si>
    <t>巩固提升660名群众（脱贫户73户290人）饮水安全条件。</t>
  </si>
  <si>
    <t xml:space="preserve">贾村镇北湾村饮水安全巩固提升项目  </t>
  </si>
  <si>
    <t>8组新建PE32管网3800米，新建闸阀井50个，32闸阀50个；9组新建10立方蓄水池一座，配套水泵一台、700米电线、PE50上水管700米；16组新建20立方蓄水池一座，阀门一套；18组新建30立方蓄水池一座、阀门一套。</t>
  </si>
  <si>
    <t>北湾村</t>
  </si>
  <si>
    <t>巩固提升825名群众（脱贫户117户405人）饮水安全条件。</t>
  </si>
  <si>
    <t>贾村镇广福村1组2组3组饮水安全巩固提升项目</t>
  </si>
  <si>
    <t>改造1组2组3组管网共8.7公里，其中φ75PE管网1.1公里，φ50PE管网4.5公里，φ25PE管网3.1公里。</t>
  </si>
  <si>
    <t>广福村</t>
  </si>
  <si>
    <t>巩固提升1015名群众（脱贫户32户114人）饮水安全条件。</t>
  </si>
  <si>
    <t xml:space="preserve">贾村镇灵龙村三组四组和五组六组饮水安全巩固提升项目     </t>
  </si>
  <si>
    <t>更换管网3100米（其中PE40管网2200，PE32管网900米），闸阀4座;五组新建50立方米蓄水池一座；三四组更换管网3600米（其中PE50管网900米，PE40管网2000米 PE32管网700米）闸阀5座，维修加固现有50立方米蓄水池一座。</t>
  </si>
  <si>
    <t>灵龙村</t>
  </si>
  <si>
    <t>巩固提升2350名群众（脱贫户126户313人）饮水安全条件。</t>
  </si>
  <si>
    <t>凤阁岭镇凤阁岭村安全饮水工程</t>
  </si>
  <si>
    <t>更换人饮主管网Φ110PE500米，Φ75PE1900米，新修100m³蓄水池1座，维修提升人饮井2眼，新修人饮井1眼，配套水泵、井房、消毒设备、输电线路等。铺设0.5米排污管网长1500米，配套入户检查井90个。</t>
  </si>
  <si>
    <t>巩固提升1458名群众（脱贫户170户681人）饮水安全条件。</t>
  </si>
  <si>
    <t>凤阁岭镇张家川村安全饮水工程</t>
  </si>
  <si>
    <t>在五组马莲山修建8立方蓄水池1座，集水池1座，主管网PE50φ管道2000米，入户管网PE25φ管150米，农户配套饮水设施17套；四组五组更换老旧饮水管网PE50φ管5000米，入户管网PE25φ管800米。</t>
  </si>
  <si>
    <t>张家川村</t>
  </si>
  <si>
    <t>完善安全饮水设施，提高1266人（脱贫户169户638人）饮水质量</t>
  </si>
  <si>
    <t>东关街办五一村安全饮水项目</t>
  </si>
  <si>
    <t>更换六七组饮水主管道900米，更换八九十组饮水主管道1200米，型号110.更换一二组饮水主管道600米，型号90.更换主阀门6个（其中110阀门4个，90阀门2个）。更换全村农户门前街道管道4000米，型号50，管道4000米，型号32，三通50变32，400个，32变25，400个，32阀门780个。</t>
  </si>
  <si>
    <t>东关街办</t>
  </si>
  <si>
    <t>五一村</t>
  </si>
  <si>
    <t>项目建成后为526户村民2856人（其中脱贫户88户288人）提供用水便利。</t>
  </si>
  <si>
    <t>东关街道双碌碡村东高泉片区饮水安全巩固提升项目</t>
  </si>
  <si>
    <t>1.新打200米井1眼（新打井包含:打井200米，水泵，190米泵管，配电箱，电缆安装）2.新建砖混结构井房及蓄水池 3.铺设PEΦ110管（铺设管道包含:开挖管沟，土方回填，PEΦ110管，阀门井，阀门。）</t>
  </si>
  <si>
    <t>东关街道</t>
  </si>
  <si>
    <t>双碌碡村</t>
  </si>
  <si>
    <t>巩固提升1077名群众（脱贫户52户167人）饮水安全条件。</t>
  </si>
  <si>
    <t>赤沙镇西冯村2、3、4、5、6、7、19组人饮改造工程</t>
  </si>
  <si>
    <t xml:space="preserve">  另选水源地，新建集水池一座 ，50立方米蓄水池一座，2、3、4组更换Φ63管输水管道10000米；新修蓄水池一座（30立方米），5、6、7组更换PEΦ63管网9000米；新修蓄水池一座（30立方米）5、6、7组更换PEΦ50管网4000米，19组更换PEΦ63管网1500米。</t>
  </si>
  <si>
    <t>西冯村</t>
  </si>
  <si>
    <t>102</t>
  </si>
  <si>
    <t>229</t>
  </si>
  <si>
    <t>890</t>
  </si>
  <si>
    <t>巩固提升西冯村2、3、4、5、6、7组、19组及西冯小学群众共890人（脱贫户102户229人）饮水条件。</t>
  </si>
  <si>
    <t>虢镇街道东堡村饮水安全巩固提升项目</t>
  </si>
  <si>
    <t>重新铺设PEΦ110管网4000米，PEΦ50管网2500米，破除、恢复混凝土路面3200平方米</t>
  </si>
  <si>
    <t>虢镇街办</t>
  </si>
  <si>
    <t>东堡村</t>
  </si>
  <si>
    <t>耿荣政</t>
  </si>
  <si>
    <t>巩固提升3453名群众（脱贫户77户289人）饮水安全条件。</t>
  </si>
  <si>
    <t>香泉镇南峪村三、四组饮水安全巩固提升项目</t>
  </si>
  <si>
    <t>更换三四组饮水管网，起点瓦房沟，经坝面、北山、沙沟湾、终点三四组桥头，PEØ63管道总长9000米，新建闸阀井6座。</t>
  </si>
  <si>
    <t>南峪村</t>
  </si>
  <si>
    <t>巩固提升115户409名群众（脱贫户52户201人）饮水条件。</t>
  </si>
  <si>
    <t>3.垃圾清运、集中污水处理等</t>
  </si>
  <si>
    <t>东关街道办贾家崖村、南阳村、双碌碡村人居环境改造提升项目</t>
  </si>
  <si>
    <t>硬化道路六条，长379米，宽4米。铺设人行道彩砖340平方米，道沿170块。砌墙青砖18000块。铺设人行道地砖1697平方米。</t>
  </si>
  <si>
    <t>东关街道办贾家崖村、南阳村、双碌碡村</t>
  </si>
  <si>
    <t>改善人居环境</t>
  </si>
  <si>
    <t>改善提升街办7374名群众（446户1171名脱贫户）居住环境。</t>
  </si>
  <si>
    <t>慕仪镇第四村人居环境整治提升项目</t>
  </si>
  <si>
    <t xml:space="preserve">1、在八组修建安全挡墙285米，
2、排水渠架盖板350米。
3、路面加宽硬化150平米。
4、10组埋Φ400排水管道150米×200元/米、二五路5组、8组段新修排水渠200米.规格宽60公分 、深60公分。
5、新修断头路380米，4米宽，厚度18公分。
6、对全村主干道水渠维修、清理。
</t>
  </si>
  <si>
    <t>第四村</t>
  </si>
  <si>
    <t>改善村内300余户群众（176户440名脱贫户）生活环境。</t>
  </si>
  <si>
    <t>4.厨房厕所圈舍等改造</t>
  </si>
  <si>
    <t xml:space="preserve">周原镇改造提升村级公厕建设项目
</t>
  </si>
  <si>
    <t>改造提升周原镇村级公共卫生厕所10座，其中蹲坑60个；小便池29个，改造玻璃钢化粪池5座，无障碍坐便器18个；配套冲水箱60套，分隔门60格，配套相关电器、开关、灯具等；地面铺设防滑地砖，改造水电。</t>
  </si>
  <si>
    <t>张谢村、油坊村、西刘村、东王村、中堡村、亚子村、有礼村、王家村、高里村、文广村</t>
  </si>
  <si>
    <t>提升人居环境，改善村内基础设施，方便25377名群众840户3013名脱贫户如厕。</t>
  </si>
  <si>
    <t>慕仪镇农村公厕提升改造项目</t>
  </si>
  <si>
    <t>对全镇10个行政村11个现有农村公厕进行提升改造，提升改造粪池11座，改造厕屋11座，墙面真石漆，安装蹲位66个，尿池44个，并配套改造供排水、照明灯辅助设施。</t>
  </si>
  <si>
    <t>齐东、黎明、五星等10个村</t>
  </si>
  <si>
    <t>方便周边5000余户12330名群众852户2465名脱贫户如厕，改善当地生活条件。</t>
  </si>
  <si>
    <t>拓石镇东口村街道改造项目</t>
  </si>
  <si>
    <t>1、新建8蹲位水冲式公厕1座（位于西七组街道），建筑面积40平方米，单层砖混结构，男厕蹲位4个，小便池4个，女厕蹲位4个，洗手盆两个。蹲坑设隔断。储物间4平米，化粪池20立方米。内墙贴卫生砖，外墙真石漆；2、东口村西七组排水渠修复，全长1200米，宽0.4米，高0.6米，加盖板。重建林场门前长29米，宽5米道路，新建沉淀池3个，检查井2个,排污管道142米。</t>
  </si>
  <si>
    <t>东口村</t>
  </si>
  <si>
    <t>巩固提升475户1851名群众、221户861名脱贫户生产发展和出行安全。</t>
  </si>
  <si>
    <t>镇村公厕建设项目</t>
  </si>
  <si>
    <t>新建、改建12个镇街村级公共厕所26座。男三女四7坑位。</t>
  </si>
  <si>
    <t>12个镇街</t>
  </si>
  <si>
    <t>12个镇街相关村</t>
  </si>
  <si>
    <t>各镇镇长、街道办主任</t>
  </si>
  <si>
    <t>改善15000名群众1250户脱贫户生活条件</t>
  </si>
  <si>
    <t>2023年农村低保救助资金</t>
  </si>
  <si>
    <r>
      <t>为3583</t>
    </r>
    <r>
      <rPr>
        <sz val="10"/>
        <rFont val="宋体"/>
        <charset val="134"/>
      </rPr>
      <t>户</t>
    </r>
    <r>
      <rPr>
        <sz val="10"/>
        <rFont val="宋体"/>
        <charset val="134"/>
      </rPr>
      <t>8105名</t>
    </r>
    <r>
      <rPr>
        <sz val="10"/>
        <rFont val="宋体"/>
        <charset val="134"/>
      </rPr>
      <t>低保对象发放生活保障资金</t>
    </r>
    <r>
      <rPr>
        <sz val="10"/>
        <rFont val="宋体"/>
        <charset val="134"/>
      </rPr>
      <t>4222</t>
    </r>
    <r>
      <rPr>
        <sz val="10"/>
        <rFont val="宋体"/>
        <charset val="134"/>
      </rPr>
      <t>.</t>
    </r>
    <r>
      <rPr>
        <sz val="10"/>
        <rFont val="宋体"/>
        <charset val="134"/>
      </rPr>
      <t>72</t>
    </r>
    <r>
      <rPr>
        <sz val="10"/>
        <rFont val="宋体"/>
        <charset val="134"/>
      </rPr>
      <t>万元</t>
    </r>
  </si>
  <si>
    <t>14个镇</t>
  </si>
  <si>
    <t>157个村</t>
  </si>
  <si>
    <t>区民政局</t>
  </si>
  <si>
    <t>郭志鹏</t>
  </si>
  <si>
    <t>确保困难群众基本生活有保障</t>
  </si>
  <si>
    <r>
      <t>将全区困难群众3</t>
    </r>
    <r>
      <rPr>
        <sz val="10"/>
        <rFont val="宋体"/>
        <charset val="134"/>
      </rPr>
      <t>583</t>
    </r>
    <r>
      <rPr>
        <sz val="10"/>
        <rFont val="宋体"/>
        <charset val="134"/>
      </rPr>
      <t>户</t>
    </r>
    <r>
      <rPr>
        <sz val="10"/>
        <rFont val="宋体"/>
        <charset val="134"/>
      </rPr>
      <t>8105</t>
    </r>
    <r>
      <rPr>
        <sz val="10"/>
        <rFont val="宋体"/>
        <charset val="134"/>
      </rPr>
      <t>人纳入了农村低保保障范围，全年发放资金</t>
    </r>
    <r>
      <rPr>
        <sz val="10"/>
        <rFont val="宋体"/>
        <charset val="134"/>
      </rPr>
      <t>4222</t>
    </r>
    <r>
      <rPr>
        <sz val="10"/>
        <rFont val="宋体"/>
        <charset val="134"/>
      </rPr>
      <t>.</t>
    </r>
    <r>
      <rPr>
        <sz val="10"/>
        <rFont val="宋体"/>
        <charset val="134"/>
      </rPr>
      <t>72</t>
    </r>
    <r>
      <rPr>
        <sz val="10"/>
        <rFont val="宋体"/>
        <charset val="134"/>
      </rPr>
      <t>万元，做到应保尽保</t>
    </r>
  </si>
  <si>
    <t>2023年农村特困人员供养救助资金</t>
  </si>
  <si>
    <r>
      <t>为658</t>
    </r>
    <r>
      <rPr>
        <sz val="10"/>
        <rFont val="宋体"/>
        <charset val="134"/>
      </rPr>
      <t>户</t>
    </r>
    <r>
      <rPr>
        <sz val="10"/>
        <rFont val="宋体"/>
        <charset val="134"/>
      </rPr>
      <t>689</t>
    </r>
    <r>
      <rPr>
        <sz val="10"/>
        <rFont val="宋体"/>
        <charset val="134"/>
      </rPr>
      <t>名特困人员发放特困供养金</t>
    </r>
    <r>
      <rPr>
        <sz val="10"/>
        <rFont val="宋体"/>
        <charset val="134"/>
      </rPr>
      <t>440.68</t>
    </r>
    <r>
      <rPr>
        <sz val="10"/>
        <rFont val="宋体"/>
        <charset val="134"/>
      </rPr>
      <t>万元</t>
    </r>
  </si>
  <si>
    <t>将全区658户689名困难群众纳入特困人员供养范围，年发放供养金440.68万元，做到应保尽保</t>
  </si>
  <si>
    <t>2023年临时救助资金</t>
  </si>
  <si>
    <r>
      <t>为2</t>
    </r>
    <r>
      <rPr>
        <sz val="10"/>
        <rFont val="宋体"/>
        <charset val="134"/>
      </rPr>
      <t>08</t>
    </r>
    <r>
      <rPr>
        <sz val="10"/>
        <rFont val="宋体"/>
        <charset val="134"/>
      </rPr>
      <t>户</t>
    </r>
    <r>
      <rPr>
        <sz val="10"/>
        <rFont val="宋体"/>
        <charset val="134"/>
      </rPr>
      <t>742名</t>
    </r>
    <r>
      <rPr>
        <sz val="10"/>
        <rFont val="宋体"/>
        <charset val="134"/>
      </rPr>
      <t>困难对象发放临时救助金</t>
    </r>
    <r>
      <rPr>
        <sz val="10"/>
        <rFont val="宋体"/>
        <charset val="134"/>
      </rPr>
      <t>49</t>
    </r>
    <r>
      <rPr>
        <sz val="10"/>
        <rFont val="宋体"/>
        <charset val="134"/>
      </rPr>
      <t>.</t>
    </r>
    <r>
      <rPr>
        <sz val="10"/>
        <rFont val="宋体"/>
        <charset val="134"/>
      </rPr>
      <t>24</t>
    </r>
    <r>
      <rPr>
        <sz val="10"/>
        <rFont val="宋体"/>
        <charset val="134"/>
      </rPr>
      <t>万元</t>
    </r>
  </si>
  <si>
    <t>为全区208户742人困难群众发放临时救助资金49.2万元。</t>
  </si>
  <si>
    <t>2023年孤儿生活补贴</t>
  </si>
  <si>
    <r>
      <t>为</t>
    </r>
    <r>
      <rPr>
        <sz val="10"/>
        <color theme="1"/>
        <rFont val="Arial"/>
        <family val="2"/>
        <charset val="0"/>
      </rPr>
      <t>20</t>
    </r>
    <r>
      <rPr>
        <sz val="10"/>
        <color theme="1"/>
        <rFont val="宋体"/>
        <charset val="134"/>
      </rPr>
      <t>名孤儿发放生活补贴</t>
    </r>
    <r>
      <rPr>
        <sz val="10"/>
        <color theme="1"/>
        <rFont val="Arial"/>
        <family val="2"/>
        <charset val="0"/>
      </rPr>
      <t>31.2</t>
    </r>
    <r>
      <rPr>
        <sz val="10"/>
        <color theme="1"/>
        <rFont val="宋体"/>
        <charset val="134"/>
      </rPr>
      <t>万元</t>
    </r>
  </si>
  <si>
    <r>
      <t>12</t>
    </r>
    <r>
      <rPr>
        <sz val="12"/>
        <color theme="1"/>
        <rFont val="宋体"/>
        <charset val="134"/>
      </rPr>
      <t>个镇</t>
    </r>
  </si>
  <si>
    <r>
      <t>15</t>
    </r>
    <r>
      <rPr>
        <sz val="12"/>
        <color theme="1"/>
        <rFont val="宋体"/>
        <charset val="134"/>
      </rPr>
      <t>个村</t>
    </r>
  </si>
  <si>
    <t>确保基本生活有保障</t>
  </si>
  <si>
    <t>为20名孤儿发放生活补贴资金31.2万元。</t>
  </si>
  <si>
    <t>2023年事实无人抚养儿童生活补贴</t>
  </si>
  <si>
    <r>
      <t>为</t>
    </r>
    <r>
      <rPr>
        <sz val="10"/>
        <color theme="1"/>
        <rFont val="Arial"/>
        <family val="2"/>
        <charset val="0"/>
      </rPr>
      <t>30</t>
    </r>
    <r>
      <rPr>
        <sz val="10"/>
        <color theme="1"/>
        <rFont val="宋体"/>
        <charset val="134"/>
      </rPr>
      <t>名事实无人抚养儿童发放生活补贴</t>
    </r>
    <r>
      <rPr>
        <sz val="10"/>
        <color theme="1"/>
        <rFont val="Arial"/>
        <family val="2"/>
        <charset val="0"/>
      </rPr>
      <t>36</t>
    </r>
    <r>
      <rPr>
        <sz val="10"/>
        <color theme="1"/>
        <rFont val="宋体"/>
        <charset val="134"/>
      </rPr>
      <t>万元</t>
    </r>
  </si>
  <si>
    <r>
      <t>24</t>
    </r>
    <r>
      <rPr>
        <sz val="12"/>
        <color theme="1"/>
        <rFont val="宋体"/>
        <charset val="134"/>
      </rPr>
      <t>个村</t>
    </r>
  </si>
  <si>
    <t>为30名事实无人抚养儿童发放生活补贴资金36万元。</t>
  </si>
  <si>
    <t>40</t>
  </si>
  <si>
    <t>贾村镇扶托村六组至砖厂道路硬化项目</t>
  </si>
  <si>
    <t>对扶托村六组至砖厂道路进行水泥硬化，长度0.336公里，路面宽度3.5米，厚度0.18米。</t>
  </si>
  <si>
    <t>扶托村</t>
  </si>
  <si>
    <t>区交通运输局</t>
  </si>
  <si>
    <t>提升201名群众（其中脱贫户8户47人）出行安全条件</t>
  </si>
  <si>
    <t>贾村镇桥镇七组通组路硬化项目</t>
  </si>
  <si>
    <t>对桥镇村七组通组路进行水泥硬化，长度0.295公里，路面宽度3.5米，厚度0.18米。</t>
  </si>
  <si>
    <t>提升351名群众（其中脱贫户14户70人）出行安全条件</t>
  </si>
  <si>
    <t>贾村镇郑家山吴家沟通组路硬化项目</t>
  </si>
  <si>
    <t>对郑家山村（原吴家沟片）农户门前长度0.219公里进行水泥硬化，路面宽度3.5米，厚度0.18米。</t>
  </si>
  <si>
    <t>郑家山村</t>
  </si>
  <si>
    <t>提升87名群众（其中脱贫户4户22人）出行安全条件</t>
  </si>
  <si>
    <t>县功镇陈家庄村十一组二十组通组路硬化项目</t>
  </si>
  <si>
    <t>陈家庄村十一组二十组通组路硬化，全长0.398公里，宽度3.5米，厚0.18米。</t>
  </si>
  <si>
    <t>陈家庄村</t>
  </si>
  <si>
    <t>改善群众出行生产生活条件</t>
  </si>
  <si>
    <t>提升120名群众（其中脱贫户29户102人）出行安全条件</t>
  </si>
  <si>
    <t>县功镇陈家咀村陈家园子道路硬化项目</t>
  </si>
  <si>
    <t>陈家咀村陈家园子通组路水泥硬化，全长1.103公里，宽度3.5米，厚0.18米。</t>
  </si>
  <si>
    <t>陈家咀村</t>
  </si>
  <si>
    <t>提升21户63名群众（其中脱贫户13户40人）出行安全条件</t>
  </si>
  <si>
    <t>周原镇王家村一组通俱刘通组路项目</t>
  </si>
  <si>
    <t>水泥硬化一组道路1085米，宽3.5米，厚0.18m。</t>
  </si>
  <si>
    <t>提升2120名群众（其中脱贫户39户146人）出行安全条件</t>
  </si>
  <si>
    <t>周原镇王家村八组通连村通组路项目</t>
  </si>
  <si>
    <t>水泥硬化八组通组道路255米，宽3.5米，厚0.18m。</t>
  </si>
  <si>
    <t>提升1256名群众（其中脱贫户20户73人）出行安全条件</t>
  </si>
  <si>
    <t>阳平镇东风村三组通组路项目</t>
  </si>
  <si>
    <t>水泥硬化路面0.57公里，宽4.5米，厚0.18米。</t>
  </si>
  <si>
    <t>提升2068名群众（其中脱贫户74户271人）出行安全条件</t>
  </si>
  <si>
    <t>阳平镇联合村联新路（联合四组）项目</t>
  </si>
  <si>
    <t>水泥硬化路面0.643公里，宽3.5米，厚0.18米。</t>
  </si>
  <si>
    <t>提升4031名群众（其中脱贫户99户358人）出行安全条件</t>
  </si>
  <si>
    <t>阳平镇大帐寺村三组东西路项目</t>
  </si>
  <si>
    <t>水泥硬化路面0.272公里，宽3.5米，厚0.18米。</t>
  </si>
  <si>
    <t>大帐寺村</t>
  </si>
  <si>
    <t>提升2080名群众（其中脱贫户34户116人）出行安全条件</t>
  </si>
  <si>
    <t>慕仪镇洞坡村六组至齐西二村庵坡道路硬化项目</t>
  </si>
  <si>
    <t>洞坡村六组至齐西二村庵坡水泥硬化道路0.782公里，宽3.5米，厚18厘米。</t>
  </si>
  <si>
    <t>提升630名群众（其中脱贫户160户480人）出行安全条件</t>
  </si>
  <si>
    <t>阳平镇三联村陇海线南通组路</t>
  </si>
  <si>
    <t>水泥硬化路面152米，宽度3.5米，厚度18cm</t>
  </si>
  <si>
    <t>提升388名群众（其中脱贫户130户350人）出行安全条件</t>
  </si>
  <si>
    <t>阳平镇第六寨村一组至三联村三组通组路硬化项目</t>
  </si>
  <si>
    <t>水泥硬化路面295米，宽3.5米，厚度18cm</t>
  </si>
  <si>
    <t>第六寨</t>
  </si>
  <si>
    <t>提升4328名群众（其中脱贫户147户）出行安全条件</t>
  </si>
  <si>
    <t>拓石镇通洞至石家滩公路修复项目</t>
  </si>
  <si>
    <t>修复水毁道路120米，具体为新建路基防护120m，高11-14m；新建长10m宽5.5m钢筋混凝土板桥一座；新硬化水泥混凝土路面110m，宽4.5m，厚0.2m；新建排水边沟110m；安全防护栏84m。</t>
  </si>
  <si>
    <t>石家滩村</t>
  </si>
  <si>
    <t>提升1230名群众（其中脱贫户225户930人）出行安全条件</t>
  </si>
  <si>
    <t>拓石镇胡店村桥梁项目</t>
  </si>
  <si>
    <t>胡店村新修二三组通组路桥梁三座，单个桥梁长8米，宽4.5米。水泥硬化1.8公里水毁道路，3.5米宽，18cm厚。</t>
  </si>
  <si>
    <t>胡店村</t>
  </si>
  <si>
    <t>提升110户群众（其中脱贫户42户）出行安全条件</t>
  </si>
  <si>
    <t>拓石镇拓石村拓桥路维修项目</t>
  </si>
  <si>
    <t>拓望路-桥子坪村委会，修复路基挡墙300米，高度3米，厚度0.8米，护栏300米。</t>
  </si>
  <si>
    <t>提升2808名群众（其中脱贫户81户333人）出行安全条件</t>
  </si>
  <si>
    <t>新街镇庙川村一组挡墙建设项目</t>
  </si>
  <si>
    <t>计划投资39.5万元，在庙川村一组下河大桥至苗圃路口新修挡墙2处，其中道路右侧长120米，高4.5米，宽1米，路左侧长71米，高2.5米，宽1米，安装波形护栏120米，回填土方270方，基础开挖286方。</t>
  </si>
  <si>
    <t>庙川村</t>
  </si>
  <si>
    <t>提升1267名群众（其中脱贫户94户314人）出行安全条件</t>
  </si>
  <si>
    <t>赤沙镇西冯、姬家沟灾毁路基塌方隐患治理项目</t>
  </si>
  <si>
    <t>西冯村19组：拆除长20米，高8米村组道路隐患路基挡墙；新建长35米，高8米护路挡墙；
姬家沟村2组：新建护路挡墙长92米，高3.5米；治理坍塌崖体削坡6900方。</t>
  </si>
  <si>
    <t>西冯村
姬家沟</t>
  </si>
  <si>
    <t>治理路基坍塌隐患，提升216名群众（其中脱贫户12户37人）出行安全条件</t>
  </si>
  <si>
    <t>赤沙镇西冯村五组灾毁道路维修项目</t>
  </si>
  <si>
    <t>西冯村五组韩吉换、付晓华门前水毁道路砌石长41米、高9.5米、均宽1米、土方回填、浇筑宽3.5米、长30米水泥路硬化。</t>
  </si>
  <si>
    <t>提升332名群众（其中脱贫户37户154人）出行安全条件</t>
  </si>
  <si>
    <t>赤沙镇西一村原放马沟村委会段道路灾害损毁修复项目</t>
  </si>
  <si>
    <t>西一村原放马沟原村委会路面悬空新修路基挡墙80米，宽1.2米，上宽0.8米.高3.5米；硬化路面40米，宽3.5，厚0.18米；</t>
  </si>
  <si>
    <t>西一村</t>
  </si>
  <si>
    <t>提升560名群众（其中脱贫户42户150人）出行安全条件</t>
  </si>
  <si>
    <t>贾村镇灵龙村往北路、9组路面修复、砌挡墙项目</t>
  </si>
  <si>
    <t>王北路水毁长10米，需砌挡墙64立方米；9组水毁长50米，需要水泥硬化路面，宽度4米，厚度18cm砌挡墙320立方米，共384立方米。</t>
  </si>
  <si>
    <t>提升79名群众（其中脱贫户28户75人）出行安全条件</t>
  </si>
  <si>
    <t>贾村镇龙尾村4组道路修复及砌挡墙项目</t>
  </si>
  <si>
    <t>因水毁导致4组住户门前50米道路路基坍塌，需进行路面修复50米，砌挡墙300立方米。8组至合作社150米，宽度3.5米。</t>
  </si>
  <si>
    <t>龙尾村</t>
  </si>
  <si>
    <t>刘永强</t>
  </si>
  <si>
    <t>提升238名群众（其中脱贫户63户192人）出行安全条件</t>
  </si>
  <si>
    <t>贾村镇花园14组、6组路面修复及砌挡墙项目</t>
  </si>
  <si>
    <t>14组长150米路基坍塌损毁，需要砌挡墙640立方米；6组210米路面破裂塌陷，需要修复路面110米，路面宽度4.5米。</t>
  </si>
  <si>
    <t>花园村</t>
  </si>
  <si>
    <t>提升406名群众（其中脱贫户58户181人）出行安全条件</t>
  </si>
  <si>
    <t>贾村镇郑家山村水毁道路修复、挡墙项目</t>
  </si>
  <si>
    <t>11组（原西坡）路基水毁，需砌挡墙10米，共120立方米；10组门前水毁路面250米，需水泥硬化，宽3米，厚18cm，路基长250米，共3400立方米。</t>
  </si>
  <si>
    <t>郑家山</t>
  </si>
  <si>
    <t>提升470名群众（其中脱贫户14户45人）出行安全条件</t>
  </si>
  <si>
    <t>县功镇南关水毁路段修复项目</t>
  </si>
  <si>
    <t>①九组至地震台青蛙沟口，河堤浆砌长60米，高3米，均宽1.1米；路面硬化长60米，宽4.5米。地震台门口河堤浆砌长100米，高1.5米，均宽1.1米；路面硬化长100米，宽4.5米。②九组至七组沙场沟口路面硬化20米宽4.5米；王林宝院口河堤长20米，高4米，均宽1.1米，路面硬化长20米，宽4.5米。</t>
  </si>
  <si>
    <t>南关村</t>
  </si>
  <si>
    <t>区交通局</t>
  </si>
  <si>
    <t>提升65户243名脱贫群众生产发展和出行安全</t>
  </si>
  <si>
    <t>县功镇碧峰寺村4组修复通组水泥路及挡墙项目</t>
  </si>
  <si>
    <t>修复4组通组水泥路及挡墙100米，叉路口至贾新拴门前，挡墙底厚1.2米，顶宽0.5米，总高4.5米。</t>
  </si>
  <si>
    <t>碧峰寺村</t>
  </si>
  <si>
    <t>提升脱254户860人名贫户出行安全条件</t>
  </si>
  <si>
    <t>坪头镇坪头村三组通组路水毁道路修复项目</t>
  </si>
  <si>
    <t>水毁道路浆砌挡墙长37米、高8米。安装防护栏37米。</t>
  </si>
  <si>
    <t>提升536名群众（其中脱贫户96户292人）出行安全条件</t>
  </si>
  <si>
    <t>坪头镇营头村五组通组路水毁修复项目</t>
  </si>
  <si>
    <t>修复五组通组道路水毁路堤墙长55米，高约7米，安装防护栏56米。</t>
  </si>
  <si>
    <t>营头村</t>
  </si>
  <si>
    <t>提升58名群众（其中脱贫户6户15人）出行安全条件</t>
  </si>
  <si>
    <t>坪头镇王家咀村九组水毁道路修复项目</t>
  </si>
  <si>
    <t>修复九组通组道路水毁路堤墙3处，长45米，高约6米，安装防护栏3处84米。</t>
  </si>
  <si>
    <t>王家咀村</t>
  </si>
  <si>
    <t>提升129名群众（其中脱贫户26户93人）出行安全条件</t>
  </si>
  <si>
    <t>新街镇东沟门村修复水毁 、道路硬化及挡墙项目</t>
  </si>
  <si>
    <t>一是对东沟门村二组碾坡水泥硬化道路150米，路面宽3米，厚0.18米，新修挡墙3处60米，高6米，宽1.2米，埋设涵管一处长8米，新修排水渠长*米，安装波形护栏100米。二是对东沟门村6组水毁道路进行修复，浆砌挡墙长70米、高3米、厚0.7米，安装护栏70米。</t>
  </si>
  <si>
    <t>东沟门村</t>
  </si>
  <si>
    <t>提升1070名群众（其中脱贫户30户120人）出行安全条件，保障群众安全耕作。</t>
  </si>
  <si>
    <t>新街镇菜园村至七组道路水毁防护堤修复安装防护栏项目</t>
  </si>
  <si>
    <t>一是对村委会至七组路王家阙段水毁挡墙进行修复，长80米，高2.8米（基础深1米，基础以上平均高度1.8米），平均宽0.9米（下宽1米，上宽0.8米），共计201.6立方米，其中开挖基础80立方米，安装防护栏80米。二是对临崖路段安装防护栏五处：其中二组一处150米；村委会至四组路三处，大桥两端一处长76米；原上段长120米；共计346米。</t>
  </si>
  <si>
    <t>菜园村2、4、7组</t>
  </si>
  <si>
    <t>改善157户580余名群众（其中脱贫户36户138人）生产生活出行条件，方便群众农业机械化耕作和运输。</t>
  </si>
  <si>
    <t>香泉镇麻池村二组至七组护坡治理项目</t>
  </si>
  <si>
    <t>新修230米护坡挡墙，高2.5米，基础1.2米，宽0.5米。顶部砖砌高60公分垛墙。</t>
  </si>
  <si>
    <t>麻池村</t>
  </si>
  <si>
    <t>整治护坡，改善510名群众（其中脱贫户115户365人）出行条件。</t>
  </si>
  <si>
    <t>东关街办洪原村水毁道路修复项目</t>
  </si>
  <si>
    <t>修复洪原村至牧原公司水毁塌陷3处，修复路面长110米，宽度6米，厚度18厘米。</t>
  </si>
  <si>
    <t>改善出行条件</t>
  </si>
  <si>
    <t>提升2000名群众（其中脱贫户300户80人）出行安全条件</t>
  </si>
  <si>
    <t>香泉镇王家庄村(原孙家村)至刘家沟村道路项目</t>
  </si>
  <si>
    <t>新修40×40cmC20水泥混凝土排水沟2000m；新建1-0.8m钢筋混凝土圆管涵2处，共12m，埋设Gr-C-4E波形梁护栏400m。</t>
  </si>
  <si>
    <t>防止汛期道路冲毁，确保210户705名群众（其中脱贫户102户459人）出行安全，改善群众生活条件。</t>
  </si>
  <si>
    <t>千渭街道大众村铁道北片区道路硬化项目</t>
  </si>
  <si>
    <t>对大众村铁道北片区搭接S104省道、虢亚路土路进行水泥硬化，长度700米，宽4.5米，混凝土厚度18公分，对道路两侧破损排水渠进行修砌。</t>
  </si>
  <si>
    <t>提升2518名群众（其中脱贫户47户136人）出行安全条件</t>
  </si>
  <si>
    <t>县功镇先锋村一组至五组道路硬化项目</t>
  </si>
  <si>
    <t>修复道路长420米，宽4.5米，厚18公分。修建挡土墙302平方米，高2-4米，底厚80公分，顶厚37公分。</t>
  </si>
  <si>
    <t>先锋村</t>
  </si>
  <si>
    <t>提升1515名群众（其中脱贫户132户795人）出行安全条件</t>
  </si>
  <si>
    <t>县功镇姚家崖村村内道路硬化及扩宽建设项目</t>
  </si>
  <si>
    <t>水泥硬化二、三、五、六组断头路，扩宽八、九、十组路面，共计3684.2平方米。长1052米，宽3.5米，厚18公分。</t>
  </si>
  <si>
    <t>姚家崖村</t>
  </si>
  <si>
    <t>提升1275名群众（其中脱贫户273户975人）出行安全条件</t>
  </si>
  <si>
    <t>拓石镇葛条岭村挡墙项目</t>
  </si>
  <si>
    <t>修复三组通组路路面60米，砌筑挡墙2000方；四组道路修建挡墙1000方。</t>
  </si>
  <si>
    <t>葛条岭村</t>
  </si>
  <si>
    <t>提升923名群众（其中脱贫户101户421人）出行安全条件</t>
  </si>
  <si>
    <t>千渭街道大众村铁道北二、三组道路硬化项目</t>
  </si>
  <si>
    <t>1、对大众村铁道北二组搭接虢亚路土路进行水泥硬化，长度500米，宽4.5米，混凝土厚度18公分，对道路两侧破损排水渠进行修砌。             
2、对大众村铁道北三组街道水泥硬化，长70米，宽5米，混凝土厚度18公分。</t>
  </si>
  <si>
    <t>改善群众出行和生产条件</t>
  </si>
  <si>
    <t>提升892名群众（其中脱贫户16户52人）出行安全条件</t>
  </si>
  <si>
    <t>县功镇严村庵村道路硬化项目</t>
  </si>
  <si>
    <t>严村庵村十组、十二组村庄道路硬化混凝土路面，厚度18cm，宽度3.5-4米，砂砾调平层约10cm，路线全长550m；新修挡墙长10米，高7米，宽0.65米。</t>
  </si>
  <si>
    <t>308</t>
  </si>
  <si>
    <t>1111</t>
  </si>
  <si>
    <t>巩固提升680户群众生产发展和出行条件；其中脱贫户308户1111人</t>
  </si>
  <si>
    <t>东一村产业园产业路硬化项目</t>
  </si>
  <si>
    <t>硬化1、2组产业道路全长1183米，其中过水路面16米。宽3.5米，厚度18厘米。该产业路建设可为530亩花椒、玉米，核桃提供作务便利。</t>
  </si>
  <si>
    <t>改善产业发展条件</t>
  </si>
  <si>
    <t>改善东一村595户群众（其中脱贫户38户116人）产业发展条件。</t>
  </si>
  <si>
    <t>慕仪镇五星村产业路建设项目</t>
  </si>
  <si>
    <t>为进一步方便村级集体经济组600余亩优质粮食种植进行机械化耕作，带动陕西九源富民农牧有限公司肉牛养殖原材料运输，新建C30混凝土产业路长1.3公里，宽4米，厚18厘米。</t>
  </si>
  <si>
    <t>方便周边300余亩农作物收割，带动450户群众（其中脱贫户35户95人）增收。</t>
  </si>
  <si>
    <t>慕仪镇第三村万亩田种植专业合作社产业路硬化项目</t>
  </si>
  <si>
    <t>陈仓区万亩田种植专业合作社流转土地800余亩，主要从事优质粮食种植，为了进一步推进我镇优质粮食种植产业发展，改善粮食种植生产条件，硬化第三村8组产业路长950米，路宽4米，厚度18厘米。</t>
  </si>
  <si>
    <t>第三村</t>
  </si>
  <si>
    <t>改善347户群众（其中脱贫户42户160人）生活出行条件，促进产业发展。</t>
  </si>
  <si>
    <t>赤沙镇西一村一组南沟河慈安桥至南山帽少数民族产业路道路硬化项目</t>
  </si>
  <si>
    <t>对赤沙镇西一村西一村一组南沟河慈安桥至南山帽生产道路硬化，项目建设地点位于西一村一组南沟河慈安桥至南山帽，长度900米生产道路进行水泥硬化，宽度3.5米，厚度0.18米，两侧培50公分路肩。安装防护栏200米。</t>
  </si>
  <si>
    <t>区民族宗教事务局</t>
  </si>
  <si>
    <t>赤沙镇西一村</t>
  </si>
  <si>
    <t>生产道路硬化项目实施后，解决群众380亩产业发展生产出行难问题，受益村民（包括东一村）285户，960人。可扶持少数民族户32户，128人。（包括东一村6户少数民族）</t>
  </si>
  <si>
    <t xml:space="preserve">赤沙镇西一村一组何家窖少数民族产业路水毁塌方修复工程项目
</t>
  </si>
  <si>
    <t>赤沙镇西一村一组何家窖少数民族产业路水毁塌方修复工程项目，地点位于西一村一组何家窖，项目计划修筑档墙640立方，硬化水毁路面200平方，新修排水渠260米，安装防护栏30米。</t>
  </si>
  <si>
    <t>生产道路修复项目实施后，解决群众320亩产业发展生产出行难问题，受益村民385户，1160人。可扶持少数民族户32户128人。</t>
  </si>
  <si>
    <t>陈家庄集中安置点社区综合服务设施建设项目</t>
  </si>
  <si>
    <t>硬化陈家庄移民安置点院内13户脱贫户生产生活区域面积500平方米。安装路灯6个及其他配套设施。</t>
  </si>
  <si>
    <t>巩固提升</t>
  </si>
  <si>
    <t>改善提升87名群众（其中脱贫户35户72人，易地搬迁群众13户）生产生活条件</t>
  </si>
  <si>
    <t>陈仓区乡村振兴示范村村庄规划编制项目</t>
  </si>
  <si>
    <t>为14个乡村振兴示范村编制村庄规划，内容涵盖乡村空间布局、乡村产业发展、乡村生态环境建设、乡村人才建设、乡村文化发展、乡村治理、乡村组织等。</t>
  </si>
  <si>
    <t>14个乡村振兴示范村</t>
  </si>
  <si>
    <t>提高14个乡村振兴示范村，农村主导产业单产较其他村增长10%以上，产出增长10%以上，农民收入增加15%以上，各类实用人才和管理人才增长30%以上。</t>
  </si>
  <si>
    <t>十四、扶贫项目资产管理</t>
  </si>
  <si>
    <t>扶贫项目资产管理</t>
  </si>
  <si>
    <t>用于14个镇街扶贫项目资产管护，为“1+10”基础设施管护人口发放工资，购置维护工具、小型维修等。</t>
  </si>
  <si>
    <t>各行政村</t>
  </si>
  <si>
    <t>提升项目资产管护水平</t>
  </si>
  <si>
    <t>提升项目资产管护水平，增加1089名管护人员（其中脱贫户767人）工资收入。</t>
  </si>
  <si>
    <t>项目管理费</t>
  </si>
  <si>
    <t>规划编制、项目管理、业务培训、成果宣传等。</t>
  </si>
  <si>
    <t>提升项目管理规范管理水平</t>
  </si>
  <si>
    <t>提升项目管理规范管理水平。</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</si>
</sst>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 numFmtId="179" formatCode="0_);[Red]\(0\)"/>
  </numFmts>
  <fonts count="83">
    <font>
      <sz val="11"/>
      <color theme="1"/>
      <name val="等线"/>
      <charset val="134"/>
      <scheme val="minor"/>
    </font>
    <font>
      <sz val="28"/>
      <color theme="1"/>
      <name val="Arial"/>
      <family val="2"/>
      <charset val="0"/>
    </font>
    <font>
      <sz val="12"/>
      <color theme="1"/>
      <name val="黑体"/>
      <family val="3"/>
      <charset val="134"/>
    </font>
    <font>
      <b/>
      <sz val="12"/>
      <color theme="1"/>
      <name val="黑体"/>
      <family val="3"/>
      <charset val="134"/>
    </font>
    <font>
      <b/>
      <sz val="12"/>
      <color theme="1"/>
      <name val="仿宋"/>
      <family val="3"/>
      <charset val="134"/>
    </font>
    <font>
      <b/>
      <sz val="12"/>
      <color theme="1"/>
      <name val="宋体"/>
      <charset val="134"/>
    </font>
    <font>
      <sz val="14"/>
      <name val="仿宋_GB2312"/>
      <family val="3"/>
      <charset val="134"/>
    </font>
    <font>
      <sz val="12"/>
      <color theme="1"/>
      <name val="宋体"/>
      <charset val="134"/>
    </font>
    <font>
      <sz val="14"/>
      <color theme="1"/>
      <name val="宋体"/>
      <charset val="134"/>
    </font>
    <font>
      <sz val="16"/>
      <color theme="1"/>
      <name val="仿宋_GB2312"/>
      <family val="3"/>
      <charset val="134"/>
    </font>
    <font>
      <b/>
      <sz val="16"/>
      <color theme="1"/>
      <name val="仿宋_GB2312"/>
      <family val="3"/>
      <charset val="134"/>
    </font>
    <font>
      <sz val="12"/>
      <color theme="1"/>
      <name val="Arial"/>
      <family val="2"/>
      <charset val="0"/>
    </font>
    <font>
      <sz val="14"/>
      <name val="宋体"/>
      <charset val="134"/>
    </font>
    <font>
      <sz val="14"/>
      <color rgb="FFFF0000"/>
      <name val="宋体"/>
      <charset val="134"/>
    </font>
    <font>
      <sz val="14"/>
      <color rgb="FF000000"/>
      <name val="仿宋_GB2312"/>
      <family val="3"/>
      <charset val="134"/>
    </font>
    <font>
      <sz val="14"/>
      <color rgb="FF000000"/>
      <name val="Arial"/>
      <family val="2"/>
      <charset val="0"/>
    </font>
    <font>
      <sz val="16"/>
      <name val="仿宋_GB2312"/>
      <family val="3"/>
      <charset val="134"/>
    </font>
    <font>
      <b/>
      <sz val="16"/>
      <color rgb="FFFF0000"/>
      <name val="仿宋_GB2312"/>
      <family val="3"/>
      <charset val="134"/>
    </font>
    <font>
      <sz val="12"/>
      <color theme="1"/>
      <name val="仿宋_GB2312"/>
      <family val="3"/>
      <charset val="134"/>
    </font>
    <font>
      <sz val="14"/>
      <color theme="1"/>
      <name val="等线"/>
      <charset val="134"/>
      <scheme val="minor"/>
    </font>
    <font>
      <sz val="12"/>
      <name val="Arial"/>
      <family val="2"/>
      <charset val="0"/>
    </font>
    <font>
      <b/>
      <sz val="12"/>
      <name val="Arial"/>
      <family val="2"/>
      <charset val="0"/>
    </font>
    <font>
      <sz val="28"/>
      <color theme="1"/>
      <name val="方正小标宋简体"/>
      <charset val="134"/>
    </font>
    <font>
      <sz val="28"/>
      <name val="方正小标宋简体"/>
      <charset val="134"/>
    </font>
    <font>
      <sz val="12"/>
      <name val="黑体"/>
      <family val="3"/>
      <charset val="134"/>
    </font>
    <font>
      <b/>
      <sz val="12"/>
      <name val="宋体"/>
      <charset val="134"/>
    </font>
    <font>
      <sz val="10"/>
      <color theme="1"/>
      <name val="宋体"/>
      <charset val="134"/>
    </font>
    <font>
      <sz val="10"/>
      <name val="宋体"/>
      <charset val="134"/>
    </font>
    <font>
      <b/>
      <sz val="10"/>
      <color theme="1"/>
      <name val="宋体"/>
      <charset val="134"/>
    </font>
    <font>
      <sz val="10"/>
      <color theme="0" tint="-0.899960325937681"/>
      <name val="宋体"/>
      <charset val="134"/>
    </font>
    <font>
      <b/>
      <sz val="10"/>
      <color theme="0" tint="-0.899960325937681"/>
      <name val="宋体"/>
      <charset val="134"/>
    </font>
    <font>
      <b/>
      <sz val="14"/>
      <name val="宋体"/>
      <charset val="134"/>
    </font>
    <font>
      <b/>
      <sz val="10"/>
      <name val="宋体"/>
      <charset val="134"/>
    </font>
    <font>
      <sz val="10"/>
      <color indexed="8"/>
      <name val="宋体"/>
      <charset val="134"/>
    </font>
    <font>
      <sz val="12"/>
      <name val="宋体"/>
      <charset val="134"/>
    </font>
    <font>
      <sz val="12"/>
      <color rgb="FF000000"/>
      <name val="宋体"/>
      <charset val="134"/>
    </font>
    <font>
      <sz val="10"/>
      <color rgb="FFFF0000"/>
      <name val="宋体"/>
      <charset val="134"/>
    </font>
    <font>
      <b/>
      <sz val="28"/>
      <name val="方正小标宋简体"/>
      <charset val="134"/>
    </font>
    <font>
      <b/>
      <sz val="12"/>
      <name val="黑体"/>
      <family val="3"/>
      <charset val="134"/>
    </font>
    <font>
      <b/>
      <sz val="12"/>
      <color theme="1"/>
      <name val="Arial"/>
      <family val="2"/>
      <charset val="0"/>
    </font>
    <font>
      <b/>
      <sz val="12"/>
      <name val="等线"/>
      <charset val="134"/>
      <scheme val="minor"/>
    </font>
    <font>
      <b/>
      <sz val="16"/>
      <name val="等线"/>
      <charset val="134"/>
      <scheme val="minor"/>
    </font>
    <font>
      <sz val="10"/>
      <color rgb="FF000000"/>
      <name val="仿宋_GB2312"/>
      <family val="3"/>
      <charset val="134"/>
    </font>
    <font>
      <sz val="10"/>
      <color rgb="FF000000"/>
      <name val="宋体"/>
      <charset val="134"/>
    </font>
    <font>
      <b/>
      <sz val="16"/>
      <name val="宋体"/>
      <charset val="134"/>
    </font>
    <font>
      <b/>
      <sz val="10"/>
      <color rgb="FF000000"/>
      <name val="宋体"/>
      <charset val="134"/>
    </font>
    <font>
      <sz val="12"/>
      <color indexed="8"/>
      <name val="宋体"/>
      <charset val="134"/>
    </font>
    <font>
      <sz val="10"/>
      <color theme="1"/>
      <name val="Arial"/>
      <family val="2"/>
      <charset val="0"/>
    </font>
    <font>
      <sz val="14"/>
      <color theme="1"/>
      <name val="Arial"/>
      <family val="2"/>
      <charset val="0"/>
    </font>
    <font>
      <b/>
      <sz val="10"/>
      <name val="Arial"/>
      <family val="2"/>
      <charset val="0"/>
    </font>
    <font>
      <sz val="12"/>
      <name val="仿宋_GB2312"/>
      <family val="3"/>
      <charset val="134"/>
    </font>
    <font>
      <sz val="10"/>
      <color theme="1"/>
      <name val="等线"/>
      <charset val="134"/>
      <scheme val="minor"/>
    </font>
    <font>
      <sz val="10"/>
      <color theme="1"/>
      <name val="黑体"/>
      <family val="3"/>
      <charset val="134"/>
    </font>
    <font>
      <b/>
      <sz val="11"/>
      <color theme="1"/>
      <name val="等线"/>
      <charset val="134"/>
      <scheme val="minor"/>
    </font>
    <font>
      <sz val="20"/>
      <color rgb="FF000000"/>
      <name val="方正小标宋简体"/>
      <charset val="134"/>
    </font>
    <font>
      <sz val="20"/>
      <color theme="1"/>
      <name val="方正小标宋简体"/>
      <charset val="134"/>
    </font>
    <font>
      <sz val="10"/>
      <color theme="1"/>
      <name val="仿宋"/>
      <family val="3"/>
      <charset val="134"/>
    </font>
    <font>
      <b/>
      <sz val="10"/>
      <name val="仿宋"/>
      <family val="3"/>
      <charset val="134"/>
    </font>
    <font>
      <b/>
      <sz val="10"/>
      <color theme="1"/>
      <name val="仿宋"/>
      <family val="3"/>
      <charset val="134"/>
    </font>
    <font>
      <sz val="10"/>
      <name val="仿宋"/>
      <family val="3"/>
      <charset val="134"/>
    </font>
    <font>
      <sz val="12"/>
      <color theme="1"/>
      <name val="仿宋"/>
      <family val="3"/>
      <charset val="134"/>
    </font>
    <font>
      <sz val="9"/>
      <color theme="1"/>
      <name val="仿宋"/>
      <family val="3"/>
      <charset val="134"/>
    </font>
    <font>
      <sz val="10"/>
      <color indexed="8"/>
      <name val="仿宋"/>
      <family val="3"/>
      <charset val="134"/>
    </font>
    <font>
      <sz val="11"/>
      <color rgb="FF3F3F76"/>
      <name val="等线"/>
      <charset val="134"/>
      <scheme val="minor"/>
    </font>
    <font>
      <sz val="10"/>
      <name val="Arial"/>
      <family val="2"/>
      <charset val="0"/>
    </font>
    <font>
      <sz val="11"/>
      <color rgb="FF9C0006"/>
      <name val="等线"/>
      <charset val="134"/>
      <scheme val="minor"/>
    </font>
    <font>
      <sz val="11"/>
      <color theme="0"/>
      <name val="等线"/>
      <charset val="134"/>
      <scheme val="minor"/>
    </font>
    <font>
      <u/>
      <sz val="11"/>
      <color rgb="FF0000FF"/>
      <name val="等线"/>
      <charset val="134"/>
      <scheme val="minor"/>
    </font>
    <font>
      <u/>
      <sz val="11"/>
      <color rgb="FF800080"/>
      <name val="等线"/>
      <charset val="134"/>
      <scheme val="minor"/>
    </font>
    <font>
      <sz val="11"/>
      <color rgb="FF000000"/>
      <name val="等线"/>
      <charset val="134"/>
    </font>
    <font>
      <b/>
      <sz val="11"/>
      <color theme="3"/>
      <name val="等线"/>
      <charset val="134"/>
      <scheme val="minor"/>
    </font>
    <font>
      <sz val="11"/>
      <color rgb="FFFF0000"/>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rgb="FF3F3F3F"/>
      <name val="等线"/>
      <charset val="134"/>
      <scheme val="minor"/>
    </font>
    <font>
      <b/>
      <sz val="11"/>
      <color rgb="FFFA7D00"/>
      <name val="等线"/>
      <charset val="134"/>
      <scheme val="minor"/>
    </font>
    <font>
      <b/>
      <sz val="11"/>
      <color rgb="FFFFFFFF"/>
      <name val="等线"/>
      <charset val="134"/>
      <scheme val="minor"/>
    </font>
    <font>
      <sz val="11"/>
      <color rgb="FFFA7D00"/>
      <name val="等线"/>
      <charset val="134"/>
      <scheme val="minor"/>
    </font>
    <font>
      <sz val="11"/>
      <color rgb="FF006100"/>
      <name val="等线"/>
      <charset val="134"/>
      <scheme val="minor"/>
    </font>
    <font>
      <sz val="11"/>
      <color rgb="FF9C6500"/>
      <name val="等线"/>
      <charset val="134"/>
      <scheme val="minor"/>
    </font>
    <font>
      <sz val="11"/>
      <color indexed="8"/>
      <name val="宋体"/>
      <charset val="134"/>
    </font>
  </fonts>
  <fills count="34">
    <fill>
      <patternFill patternType="none"/>
    </fill>
    <fill>
      <patternFill patternType="gray125"/>
    </fill>
    <fill>
      <patternFill patternType="solid">
        <fgColor indexed="9"/>
        <bgColor indexed="64"/>
      </patternFill>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0" fontId="34" fillId="0" borderId="0">
      <alignment vertical="center"/>
    </xf>
    <xf numFmtId="42" fontId="0" fillId="0" borderId="0" applyFont="0" applyFill="0" applyBorder="0" applyAlignment="0" applyProtection="0">
      <alignment vertical="center"/>
    </xf>
    <xf numFmtId="0" fontId="0" fillId="3" borderId="0" applyNumberFormat="0" applyBorder="0" applyAlignment="0" applyProtection="0">
      <alignment vertical="center"/>
    </xf>
    <xf numFmtId="0" fontId="63"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4" fillId="0" borderId="0">
      <protection locked="0"/>
    </xf>
    <xf numFmtId="0" fontId="0" fillId="5" borderId="0" applyNumberFormat="0" applyBorder="0" applyAlignment="0" applyProtection="0">
      <alignment vertical="center"/>
    </xf>
    <xf numFmtId="0" fontId="65" fillId="6" borderId="0" applyNumberFormat="0" applyBorder="0" applyAlignment="0" applyProtection="0">
      <alignment vertical="center"/>
    </xf>
    <xf numFmtId="43" fontId="0" fillId="0" borderId="0" applyFont="0" applyFill="0" applyBorder="0" applyAlignment="0" applyProtection="0">
      <alignment vertical="center"/>
    </xf>
    <xf numFmtId="0" fontId="66" fillId="7" borderId="0" applyNumberFormat="0" applyBorder="0" applyAlignment="0" applyProtection="0">
      <alignment vertical="center"/>
    </xf>
    <xf numFmtId="0" fontId="67" fillId="0" borderId="0" applyNumberFormat="0" applyFill="0" applyBorder="0" applyAlignment="0" applyProtection="0">
      <alignment vertical="center"/>
    </xf>
    <xf numFmtId="9" fontId="0" fillId="0" borderId="0" applyFont="0" applyFill="0" applyBorder="0" applyAlignment="0" applyProtection="0">
      <alignment vertical="center"/>
    </xf>
    <xf numFmtId="0" fontId="68" fillId="0" borderId="0" applyNumberFormat="0" applyFill="0" applyBorder="0" applyAlignment="0" applyProtection="0">
      <alignment vertical="center"/>
    </xf>
    <xf numFmtId="0" fontId="69" fillId="0" borderId="0">
      <protection locked="0"/>
    </xf>
    <xf numFmtId="0" fontId="0" fillId="8" borderId="8" applyNumberFormat="0" applyFont="0" applyAlignment="0" applyProtection="0">
      <alignment vertical="center"/>
    </xf>
    <xf numFmtId="0" fontId="66" fillId="9" borderId="0" applyNumberFormat="0" applyBorder="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9" applyNumberFormat="0" applyFill="0" applyAlignment="0" applyProtection="0">
      <alignment vertical="center"/>
    </xf>
    <xf numFmtId="0" fontId="75" fillId="0" borderId="9" applyNumberFormat="0" applyFill="0" applyAlignment="0" applyProtection="0">
      <alignment vertical="center"/>
    </xf>
    <xf numFmtId="0" fontId="34" fillId="0" borderId="0">
      <alignment vertical="center"/>
    </xf>
    <xf numFmtId="0" fontId="66" fillId="10" borderId="0" applyNumberFormat="0" applyBorder="0" applyAlignment="0" applyProtection="0">
      <alignment vertical="center"/>
    </xf>
    <xf numFmtId="0" fontId="70" fillId="0" borderId="10" applyNumberFormat="0" applyFill="0" applyAlignment="0" applyProtection="0">
      <alignment vertical="center"/>
    </xf>
    <xf numFmtId="0" fontId="66" fillId="11" borderId="0" applyNumberFormat="0" applyBorder="0" applyAlignment="0" applyProtection="0">
      <alignment vertical="center"/>
    </xf>
    <xf numFmtId="0" fontId="76" fillId="12" borderId="11" applyNumberFormat="0" applyAlignment="0" applyProtection="0">
      <alignment vertical="center"/>
    </xf>
    <xf numFmtId="0" fontId="77" fillId="12" borderId="7" applyNumberFormat="0" applyAlignment="0" applyProtection="0">
      <alignment vertical="center"/>
    </xf>
    <xf numFmtId="0" fontId="78" fillId="13" borderId="12" applyNumberFormat="0" applyAlignment="0" applyProtection="0">
      <alignment vertical="center"/>
    </xf>
    <xf numFmtId="0" fontId="0" fillId="14" borderId="0" applyNumberFormat="0" applyBorder="0" applyAlignment="0" applyProtection="0">
      <alignment vertical="center"/>
    </xf>
    <xf numFmtId="0" fontId="66" fillId="15" borderId="0" applyNumberFormat="0" applyBorder="0" applyAlignment="0" applyProtection="0">
      <alignment vertical="center"/>
    </xf>
    <xf numFmtId="0" fontId="79" fillId="0" borderId="13" applyNumberFormat="0" applyFill="0" applyAlignment="0" applyProtection="0">
      <alignment vertical="center"/>
    </xf>
    <xf numFmtId="0" fontId="53" fillId="0" borderId="14" applyNumberFormat="0" applyFill="0" applyAlignment="0" applyProtection="0">
      <alignment vertical="center"/>
    </xf>
    <xf numFmtId="0" fontId="80" fillId="16" borderId="0" applyNumberFormat="0" applyBorder="0" applyAlignment="0" applyProtection="0">
      <alignment vertical="center"/>
    </xf>
    <xf numFmtId="0" fontId="81" fillId="17" borderId="0" applyNumberFormat="0" applyBorder="0" applyAlignment="0" applyProtection="0">
      <alignment vertical="center"/>
    </xf>
    <xf numFmtId="0" fontId="0" fillId="0" borderId="0">
      <alignment vertical="center"/>
    </xf>
    <xf numFmtId="0" fontId="0" fillId="18" borderId="0" applyNumberFormat="0" applyBorder="0" applyAlignment="0" applyProtection="0">
      <alignment vertical="center"/>
    </xf>
    <xf numFmtId="0" fontId="66"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66" fillId="24" borderId="0" applyNumberFormat="0" applyBorder="0" applyAlignment="0" applyProtection="0">
      <alignment vertical="center"/>
    </xf>
    <xf numFmtId="0" fontId="82" fillId="0" borderId="0">
      <alignment vertical="center"/>
    </xf>
    <xf numFmtId="0" fontId="66"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66" fillId="28" borderId="0" applyNumberFormat="0" applyBorder="0" applyAlignment="0" applyProtection="0">
      <alignment vertical="center"/>
    </xf>
    <xf numFmtId="0" fontId="0" fillId="29" borderId="0" applyNumberFormat="0" applyBorder="0" applyAlignment="0" applyProtection="0">
      <alignment vertical="center"/>
    </xf>
    <xf numFmtId="0" fontId="66" fillId="30" borderId="0" applyNumberFormat="0" applyBorder="0" applyAlignment="0" applyProtection="0">
      <alignment vertical="center"/>
    </xf>
    <xf numFmtId="0" fontId="66" fillId="31" borderId="0" applyNumberFormat="0" applyBorder="0" applyAlignment="0" applyProtection="0">
      <alignment vertical="center"/>
    </xf>
    <xf numFmtId="0" fontId="0" fillId="32" borderId="0" applyNumberFormat="0" applyBorder="0" applyAlignment="0" applyProtection="0">
      <alignment vertical="center"/>
    </xf>
    <xf numFmtId="0" fontId="66" fillId="33" borderId="0" applyNumberFormat="0" applyBorder="0" applyAlignment="0" applyProtection="0">
      <alignment vertical="center"/>
    </xf>
    <xf numFmtId="0" fontId="34" fillId="0" borderId="0"/>
    <xf numFmtId="0" fontId="34" fillId="0" borderId="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cellStyleXfs>
  <cellXfs count="30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Border="1" applyAlignment="1" applyProtection="1">
      <alignment horizontal="center" vertical="center" wrapText="1"/>
      <protection locked="0"/>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Border="1" applyAlignment="1">
      <alignment horizontal="center" vertical="center" wrapText="1"/>
    </xf>
    <xf numFmtId="0" fontId="8" fillId="0" borderId="0" xfId="0" applyFont="1" applyFill="1" applyAlignment="1">
      <alignment horizontal="center" vertical="center" wrapText="1"/>
    </xf>
    <xf numFmtId="49" fontId="12" fillId="0" borderId="0" xfId="0" applyNumberFormat="1" applyFont="1" applyFill="1" applyBorder="1" applyAlignment="1">
      <alignment horizontal="center" vertical="center" wrapText="1"/>
    </xf>
    <xf numFmtId="49" fontId="12" fillId="0" borderId="0" xfId="0" applyNumberFormat="1" applyFont="1" applyFill="1" applyAlignment="1">
      <alignment horizontal="center" vertical="center" wrapText="1"/>
    </xf>
    <xf numFmtId="0" fontId="13" fillId="0" borderId="0" xfId="0" applyFont="1" applyFill="1" applyAlignment="1">
      <alignment horizontal="center" vertical="center" wrapText="1"/>
    </xf>
    <xf numFmtId="0" fontId="0" fillId="0" borderId="0" xfId="0" applyFill="1" applyAlignment="1">
      <alignment vertical="center"/>
    </xf>
    <xf numFmtId="0" fontId="14" fillId="0" borderId="0" xfId="0" applyFont="1" applyFill="1" applyAlignment="1">
      <alignment horizontal="center" vertical="center" wrapText="1"/>
    </xf>
    <xf numFmtId="0" fontId="15" fillId="0" borderId="0" xfId="0" applyFont="1" applyFill="1" applyAlignment="1">
      <alignment horizontal="center" vertical="center" wrapText="1"/>
    </xf>
    <xf numFmtId="0" fontId="16" fillId="0" borderId="0" xfId="0" applyFont="1" applyFill="1" applyBorder="1" applyAlignment="1">
      <alignment horizontal="center" vertical="center" wrapText="1"/>
    </xf>
    <xf numFmtId="0" fontId="11" fillId="0" borderId="0" xfId="0" applyFont="1" applyFill="1" applyBorder="1" applyAlignment="1" applyProtection="1">
      <alignment horizontal="center" vertical="center" wrapText="1"/>
      <protection locked="0"/>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0" fontId="16" fillId="0" borderId="0" xfId="0" applyFont="1" applyFill="1" applyAlignment="1">
      <alignment horizontal="center" vertical="center" wrapText="1"/>
    </xf>
    <xf numFmtId="0" fontId="11"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xf>
    <xf numFmtId="0" fontId="19" fillId="0" borderId="0" xfId="0" applyFont="1" applyFill="1" applyBorder="1" applyAlignment="1">
      <alignment vertical="center"/>
    </xf>
    <xf numFmtId="0" fontId="0" fillId="0" borderId="0" xfId="0" applyFill="1" applyBorder="1" applyAlignment="1">
      <alignment vertical="center"/>
    </xf>
    <xf numFmtId="0" fontId="11"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14" fillId="0" borderId="0" xfId="0" applyFont="1" applyFill="1" applyAlignment="1">
      <alignment horizontal="center" vertical="center" wrapText="1"/>
    </xf>
    <xf numFmtId="0" fontId="11"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49" fontId="11" fillId="0" borderId="0" xfId="0" applyNumberFormat="1" applyFont="1" applyFill="1" applyAlignment="1">
      <alignment horizontal="center" vertical="center" wrapText="1"/>
    </xf>
    <xf numFmtId="0" fontId="11" fillId="0" borderId="0" xfId="0" applyFont="1" applyFill="1" applyAlignment="1">
      <alignment horizontal="center" vertical="center" wrapText="1"/>
    </xf>
    <xf numFmtId="0" fontId="11" fillId="0" borderId="0" xfId="0" applyFont="1" applyFill="1" applyAlignment="1">
      <alignment horizontal="left" vertical="center" wrapText="1"/>
    </xf>
    <xf numFmtId="0" fontId="20"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21" fillId="0" borderId="0" xfId="0" applyFont="1" applyFill="1" applyAlignment="1">
      <alignment horizontal="center" vertical="center" wrapText="1"/>
    </xf>
    <xf numFmtId="0" fontId="22" fillId="0" borderId="0" xfId="0" applyFont="1" applyFill="1" applyAlignment="1">
      <alignment horizontal="center" vertical="center" wrapText="1"/>
    </xf>
    <xf numFmtId="0" fontId="22" fillId="0" borderId="0" xfId="0" applyFont="1" applyFill="1" applyAlignment="1">
      <alignment horizontal="left" vertical="center" wrapText="1"/>
    </xf>
    <xf numFmtId="0" fontId="23" fillId="0" borderId="0" xfId="0" applyFont="1" applyFill="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27" fillId="0" borderId="1" xfId="0" applyNumberFormat="1" applyFont="1" applyFill="1" applyBorder="1" applyAlignment="1" applyProtection="1">
      <alignment horizontal="center" vertical="center" wrapText="1"/>
      <protection locked="0"/>
    </xf>
    <xf numFmtId="49" fontId="28" fillId="0" borderId="1" xfId="0" applyNumberFormat="1" applyFont="1" applyFill="1" applyBorder="1" applyAlignment="1">
      <alignment horizontal="center" vertical="center" wrapText="1"/>
    </xf>
    <xf numFmtId="0" fontId="29" fillId="0" borderId="2"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29"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2" xfId="0" applyFont="1" applyFill="1" applyBorder="1" applyAlignment="1" applyProtection="1">
      <alignment horizontal="center" vertical="center" wrapText="1"/>
      <protection locked="0"/>
    </xf>
    <xf numFmtId="0" fontId="27" fillId="0" borderId="1"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31" fillId="0" borderId="1" xfId="0"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left" vertical="center" wrapText="1"/>
    </xf>
    <xf numFmtId="0" fontId="26" fillId="0" borderId="1" xfId="0" applyFont="1" applyFill="1" applyBorder="1" applyAlignment="1" applyProtection="1">
      <alignment horizontal="center" vertical="center" wrapText="1"/>
      <protection locked="0"/>
    </xf>
    <xf numFmtId="0" fontId="26" fillId="0" borderId="1" xfId="0" applyFont="1" applyFill="1" applyBorder="1" applyAlignment="1">
      <alignment horizontal="center" vertical="center" wrapText="1"/>
    </xf>
    <xf numFmtId="49" fontId="26" fillId="0" borderId="2" xfId="0" applyNumberFormat="1" applyFont="1" applyFill="1" applyBorder="1" applyAlignment="1">
      <alignment horizontal="center" vertical="center" wrapText="1"/>
    </xf>
    <xf numFmtId="49" fontId="28" fillId="0" borderId="2" xfId="0" applyNumberFormat="1" applyFont="1" applyFill="1" applyBorder="1" applyAlignment="1">
      <alignment horizontal="center" vertical="center" wrapText="1"/>
    </xf>
    <xf numFmtId="0" fontId="32" fillId="0" borderId="2" xfId="0" applyFont="1" applyFill="1" applyBorder="1" applyAlignment="1" applyProtection="1">
      <alignment horizontal="center" vertical="center" wrapText="1"/>
      <protection locked="0"/>
    </xf>
    <xf numFmtId="0" fontId="28"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3" xfId="0"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wrapText="1"/>
    </xf>
    <xf numFmtId="0" fontId="26" fillId="0" borderId="1" xfId="0" applyFont="1" applyFill="1" applyBorder="1" applyAlignment="1">
      <alignment horizontal="left" vertical="center" wrapText="1"/>
    </xf>
    <xf numFmtId="49" fontId="33"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0" fontId="26" fillId="0" borderId="2" xfId="0" applyFont="1" applyFill="1" applyBorder="1" applyAlignment="1" applyProtection="1">
      <alignment horizontal="left" vertical="center" wrapText="1"/>
      <protection locked="0"/>
    </xf>
    <xf numFmtId="0" fontId="26" fillId="0" borderId="1" xfId="56" applyFont="1" applyFill="1" applyBorder="1" applyAlignment="1">
      <alignment horizontal="center" vertical="center" wrapText="1"/>
    </xf>
    <xf numFmtId="0" fontId="26" fillId="0" borderId="1" xfId="56" applyFont="1" applyFill="1" applyBorder="1" applyAlignment="1">
      <alignment horizontal="left" vertical="center" wrapText="1"/>
    </xf>
    <xf numFmtId="0" fontId="26" fillId="0" borderId="1" xfId="56" applyFont="1" applyFill="1" applyBorder="1" applyAlignment="1">
      <alignment horizontal="center" vertical="center" wrapText="1"/>
    </xf>
    <xf numFmtId="0" fontId="27" fillId="0" borderId="1" xfId="56" applyFont="1" applyFill="1" applyBorder="1" applyAlignment="1">
      <alignment horizontal="center" vertical="center" wrapText="1"/>
    </xf>
    <xf numFmtId="0" fontId="27" fillId="0" borderId="1" xfId="56" applyFont="1" applyFill="1" applyBorder="1" applyAlignment="1">
      <alignment horizontal="left" vertical="center" wrapText="1"/>
    </xf>
    <xf numFmtId="0" fontId="27" fillId="0" borderId="1" xfId="56" applyFont="1" applyFill="1" applyBorder="1" applyAlignment="1">
      <alignment horizontal="center" vertical="center" wrapText="1"/>
    </xf>
    <xf numFmtId="0" fontId="27" fillId="0" borderId="1"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wrapText="1"/>
    </xf>
    <xf numFmtId="0" fontId="26" fillId="0" borderId="1" xfId="0" applyNumberFormat="1" applyFont="1" applyFill="1" applyBorder="1" applyAlignment="1" applyProtection="1">
      <alignment horizontal="center" vertical="center" wrapText="1"/>
      <protection locked="0"/>
    </xf>
    <xf numFmtId="0" fontId="26" fillId="0" borderId="1" xfId="0" applyNumberFormat="1" applyFont="1" applyFill="1" applyBorder="1" applyAlignment="1" applyProtection="1">
      <alignment horizontal="left" vertical="center" wrapText="1"/>
      <protection locked="0"/>
    </xf>
    <xf numFmtId="0" fontId="26" fillId="0" borderId="1" xfId="0" applyNumberFormat="1"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left" vertical="center" wrapText="1"/>
      <protection locked="0"/>
    </xf>
    <xf numFmtId="0" fontId="27" fillId="0" borderId="1" xfId="0" applyFont="1" applyFill="1" applyBorder="1" applyAlignment="1" applyProtection="1">
      <alignment horizontal="left" vertical="center" wrapText="1"/>
      <protection locked="0"/>
    </xf>
    <xf numFmtId="0" fontId="27" fillId="0" borderId="1" xfId="0" applyFont="1" applyFill="1" applyBorder="1" applyAlignment="1" applyProtection="1">
      <alignment horizontal="center" vertical="center" wrapText="1"/>
      <protection locked="0"/>
    </xf>
    <xf numFmtId="49" fontId="32" fillId="0" borderId="1" xfId="0" applyNumberFormat="1" applyFont="1" applyFill="1" applyBorder="1" applyAlignment="1">
      <alignment horizontal="center" vertical="center" wrapText="1"/>
    </xf>
    <xf numFmtId="0" fontId="27" fillId="0" borderId="1" xfId="57" applyFont="1" applyFill="1" applyBorder="1" applyAlignment="1">
      <alignment horizontal="center" vertical="center" wrapText="1"/>
    </xf>
    <xf numFmtId="0" fontId="27" fillId="0" borderId="1" xfId="57" applyFont="1" applyFill="1" applyBorder="1" applyAlignment="1">
      <alignment horizontal="left" vertical="center" wrapText="1"/>
    </xf>
    <xf numFmtId="0" fontId="28"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1" xfId="24" applyFont="1" applyFill="1" applyBorder="1" applyAlignment="1">
      <alignment horizontal="center" vertical="center" wrapText="1"/>
    </xf>
    <xf numFmtId="0" fontId="5"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7" fillId="0" borderId="4" xfId="0" applyFont="1" applyFill="1" applyBorder="1" applyAlignment="1" applyProtection="1">
      <alignment horizontal="center" vertical="center" wrapText="1"/>
      <protection locked="0"/>
    </xf>
    <xf numFmtId="49" fontId="34" fillId="0" borderId="1" xfId="0" applyNumberFormat="1" applyFont="1" applyFill="1" applyBorder="1" applyAlignment="1">
      <alignment horizontal="center" vertical="center" wrapText="1"/>
    </xf>
    <xf numFmtId="0" fontId="34" fillId="0" borderId="1" xfId="0" applyFont="1" applyFill="1" applyBorder="1" applyAlignment="1" applyProtection="1">
      <alignment horizontal="center" vertical="center" wrapText="1"/>
      <protection locked="0"/>
    </xf>
    <xf numFmtId="176" fontId="26"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49" fontId="2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28" fillId="0" borderId="2" xfId="0" applyNumberFormat="1" applyFont="1" applyFill="1" applyBorder="1" applyAlignment="1">
      <alignment horizontal="center" vertical="center" wrapText="1"/>
    </xf>
    <xf numFmtId="176" fontId="28" fillId="0" borderId="2"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177" fontId="27"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xf>
    <xf numFmtId="0" fontId="27" fillId="0" borderId="1" xfId="0" applyFont="1" applyFill="1" applyBorder="1" applyAlignment="1">
      <alignment horizontal="center" vertical="center"/>
    </xf>
    <xf numFmtId="0" fontId="34" fillId="0" borderId="1" xfId="63"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0" fontId="35" fillId="0" borderId="1" xfId="0" applyFont="1" applyFill="1" applyBorder="1" applyAlignment="1">
      <alignment horizontal="center" vertical="center" wrapText="1"/>
    </xf>
    <xf numFmtId="0" fontId="32" fillId="0" borderId="1" xfId="0" applyNumberFormat="1" applyFont="1" applyFill="1" applyBorder="1" applyAlignment="1">
      <alignment horizontal="center" vertical="center" wrapText="1"/>
    </xf>
    <xf numFmtId="176" fontId="27" fillId="0" borderId="1" xfId="0" applyNumberFormat="1" applyFont="1" applyFill="1" applyBorder="1" applyAlignment="1">
      <alignment horizontal="center" vertical="center" wrapText="1"/>
    </xf>
    <xf numFmtId="176" fontId="27" fillId="0" borderId="1" xfId="56" applyNumberFormat="1" applyFont="1" applyFill="1" applyBorder="1" applyAlignment="1">
      <alignment horizontal="center" vertical="center" wrapText="1"/>
    </xf>
    <xf numFmtId="0" fontId="27" fillId="0" borderId="4" xfId="0" applyFont="1" applyFill="1" applyBorder="1" applyAlignment="1">
      <alignment horizontal="center" vertical="center" wrapText="1"/>
    </xf>
    <xf numFmtId="0" fontId="28" fillId="0" borderId="1" xfId="0" applyFont="1" applyFill="1" applyBorder="1" applyAlignment="1">
      <alignment horizontal="center" vertical="center"/>
    </xf>
    <xf numFmtId="0" fontId="36" fillId="0" borderId="1" xfId="0" applyFont="1" applyFill="1" applyBorder="1" applyAlignment="1">
      <alignment horizontal="center" vertical="center"/>
    </xf>
    <xf numFmtId="176" fontId="28" fillId="0"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177" fontId="26" fillId="0" borderId="1" xfId="24"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9" fillId="0" borderId="2" xfId="0" applyFont="1" applyFill="1" applyBorder="1" applyAlignment="1">
      <alignment horizontal="center" vertical="center"/>
    </xf>
    <xf numFmtId="177" fontId="28" fillId="0" borderId="2" xfId="0" applyNumberFormat="1" applyFont="1" applyFill="1" applyBorder="1" applyAlignment="1">
      <alignment horizontal="center" vertical="center" wrapText="1"/>
    </xf>
    <xf numFmtId="0" fontId="27" fillId="0" borderId="1" xfId="0" applyNumberFormat="1" applyFont="1" applyFill="1" applyBorder="1" applyAlignment="1" applyProtection="1">
      <alignment horizontal="center" vertical="center" wrapText="1"/>
      <protection locked="0"/>
    </xf>
    <xf numFmtId="0" fontId="22"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29" fillId="0" borderId="2" xfId="0" applyNumberFormat="1" applyFont="1" applyFill="1" applyBorder="1" applyAlignment="1" applyProtection="1">
      <alignment horizontal="center" vertical="center" wrapText="1"/>
      <protection locked="0"/>
    </xf>
    <xf numFmtId="0" fontId="32" fillId="0" borderId="2" xfId="0" applyFont="1" applyFill="1" applyBorder="1" applyAlignment="1" applyProtection="1">
      <alignment horizontal="center" vertical="center" wrapText="1"/>
      <protection locked="0"/>
    </xf>
    <xf numFmtId="0" fontId="26" fillId="0" borderId="2"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26" fillId="0" borderId="1"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1" xfId="0" applyFont="1" applyFill="1" applyBorder="1" applyAlignment="1" applyProtection="1">
      <alignment horizontal="center" vertical="center" wrapText="1"/>
      <protection locked="0"/>
    </xf>
    <xf numFmtId="0" fontId="27" fillId="0" borderId="1" xfId="57"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2" xfId="0" applyFont="1" applyFill="1" applyBorder="1" applyAlignment="1">
      <alignment horizontal="center" vertical="center" wrapText="1"/>
    </xf>
    <xf numFmtId="177" fontId="28" fillId="0" borderId="1" xfId="0" applyNumberFormat="1" applyFont="1" applyFill="1" applyBorder="1" applyAlignment="1">
      <alignment horizontal="center" vertical="center" wrapText="1"/>
    </xf>
    <xf numFmtId="0" fontId="26" fillId="0" borderId="2"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37" fillId="0" borderId="0" xfId="0" applyFont="1" applyFill="1" applyAlignment="1">
      <alignment horizontal="center" vertical="center" wrapText="1"/>
    </xf>
    <xf numFmtId="0" fontId="38"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8" fillId="0" borderId="3" xfId="0" applyFont="1" applyFill="1" applyBorder="1" applyAlignment="1">
      <alignment horizontal="center" vertical="center" wrapText="1"/>
    </xf>
    <xf numFmtId="0" fontId="39" fillId="0" borderId="0" xfId="0" applyFont="1" applyFill="1" applyAlignment="1">
      <alignment horizontal="center" vertical="center" wrapText="1"/>
    </xf>
    <xf numFmtId="0" fontId="4" fillId="0" borderId="1" xfId="0" applyFont="1" applyFill="1" applyBorder="1" applyAlignment="1">
      <alignment horizontal="left" vertical="center" wrapText="1"/>
    </xf>
    <xf numFmtId="0" fontId="40"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1" fillId="0" borderId="1" xfId="0" applyFont="1" applyFill="1" applyBorder="1" applyAlignment="1">
      <alignment horizontal="center" vertical="center" wrapText="1"/>
    </xf>
    <xf numFmtId="0" fontId="27" fillId="0" borderId="1" xfId="0" applyFont="1" applyFill="1" applyBorder="1" applyAlignment="1" applyProtection="1">
      <alignment horizontal="left" vertical="center" wrapText="1"/>
      <protection locked="0"/>
    </xf>
    <xf numFmtId="0" fontId="32" fillId="0" borderId="1" xfId="0"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left" vertical="center" wrapText="1"/>
      <protection locked="0"/>
    </xf>
    <xf numFmtId="0" fontId="32" fillId="0" borderId="1" xfId="0" applyFont="1" applyFill="1" applyBorder="1" applyAlignment="1">
      <alignment horizontal="center" vertical="center"/>
    </xf>
    <xf numFmtId="0" fontId="26" fillId="0" borderId="1" xfId="0" applyFont="1" applyFill="1" applyBorder="1" applyAlignment="1" applyProtection="1">
      <alignment horizontal="left" vertical="center" wrapText="1"/>
      <protection locked="0"/>
    </xf>
    <xf numFmtId="0" fontId="28" fillId="0" borderId="1" xfId="0" applyFont="1" applyFill="1" applyBorder="1" applyAlignment="1">
      <alignment horizontal="left" vertical="center" wrapText="1"/>
    </xf>
    <xf numFmtId="49" fontId="26" fillId="0" borderId="1" xfId="0" applyNumberFormat="1" applyFont="1" applyFill="1" applyBorder="1" applyAlignment="1">
      <alignment horizontal="left" vertical="center" wrapText="1"/>
    </xf>
    <xf numFmtId="0" fontId="0" fillId="0" borderId="1" xfId="0" applyFill="1" applyBorder="1" applyAlignment="1">
      <alignment horizontal="center" vertical="center"/>
    </xf>
    <xf numFmtId="0" fontId="27" fillId="0" borderId="1" xfId="56" applyFont="1" applyFill="1" applyBorder="1" applyAlignment="1">
      <alignment horizontal="left" vertical="center" wrapText="1"/>
    </xf>
    <xf numFmtId="0" fontId="27" fillId="0" borderId="1" xfId="0" applyFont="1" applyFill="1" applyBorder="1" applyAlignment="1" applyProtection="1">
      <alignment horizontal="left" vertical="center" wrapText="1"/>
      <protection locked="0"/>
    </xf>
    <xf numFmtId="0" fontId="25"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42" fillId="0" borderId="1" xfId="0" applyFont="1" applyFill="1" applyBorder="1" applyAlignment="1">
      <alignment horizontal="center" vertical="center" wrapText="1"/>
    </xf>
    <xf numFmtId="49" fontId="43" fillId="0" borderId="1" xfId="0" applyNumberFormat="1" applyFont="1" applyFill="1" applyBorder="1" applyAlignment="1">
      <alignment horizontal="left" vertical="center" wrapText="1"/>
    </xf>
    <xf numFmtId="0" fontId="43" fillId="0" borderId="1" xfId="0" applyFont="1" applyFill="1" applyBorder="1" applyAlignment="1">
      <alignment horizontal="left" vertical="center" wrapText="1"/>
    </xf>
    <xf numFmtId="0" fontId="43" fillId="0" borderId="1" xfId="0" applyFont="1" applyFill="1" applyBorder="1" applyAlignment="1">
      <alignment horizontal="center" vertical="center" wrapText="1"/>
    </xf>
    <xf numFmtId="0" fontId="43" fillId="0" borderId="1" xfId="0" applyFont="1" applyFill="1" applyBorder="1" applyAlignment="1">
      <alignment horizontal="left" vertical="center" wrapText="1"/>
    </xf>
    <xf numFmtId="49" fontId="27" fillId="0" borderId="1" xfId="0" applyNumberFormat="1" applyFont="1" applyFill="1" applyBorder="1" applyAlignment="1">
      <alignment horizontal="left" vertical="center" wrapText="1"/>
    </xf>
    <xf numFmtId="0" fontId="43" fillId="0" borderId="1"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26" fillId="0" borderId="1" xfId="24" applyFont="1" applyFill="1" applyBorder="1" applyAlignment="1">
      <alignment horizontal="center" vertical="center" wrapText="1"/>
    </xf>
    <xf numFmtId="177" fontId="27" fillId="0" borderId="1" xfId="0" applyNumberFormat="1" applyFont="1" applyFill="1" applyBorder="1" applyAlignment="1">
      <alignment horizontal="center" vertical="center" wrapText="1"/>
    </xf>
    <xf numFmtId="0" fontId="27" fillId="0" borderId="1" xfId="1" applyFont="1" applyFill="1" applyBorder="1" applyAlignment="1">
      <alignment horizontal="center" vertical="center" wrapText="1"/>
    </xf>
    <xf numFmtId="0" fontId="27" fillId="0" borderId="1" xfId="1" applyFont="1" applyFill="1" applyBorder="1" applyAlignment="1">
      <alignment horizontal="left" vertical="center" wrapText="1"/>
    </xf>
    <xf numFmtId="0" fontId="27" fillId="0" borderId="2" xfId="57" applyFont="1" applyFill="1" applyBorder="1" applyAlignment="1">
      <alignment horizontal="center" vertical="center" wrapText="1"/>
    </xf>
    <xf numFmtId="0" fontId="27" fillId="0" borderId="1" xfId="1" applyFont="1" applyFill="1" applyBorder="1" applyAlignment="1">
      <alignment horizontal="left" vertical="center" wrapText="1"/>
    </xf>
    <xf numFmtId="0" fontId="27" fillId="0" borderId="1" xfId="61" applyFont="1" applyFill="1" applyBorder="1" applyAlignment="1">
      <alignment horizontal="center" vertical="center" wrapText="1"/>
    </xf>
    <xf numFmtId="0" fontId="27" fillId="0" borderId="3" xfId="0" applyFont="1" applyFill="1" applyBorder="1" applyAlignment="1">
      <alignment horizontal="left" vertical="center" wrapText="1"/>
    </xf>
    <xf numFmtId="49" fontId="27" fillId="0" borderId="1" xfId="0" applyNumberFormat="1" applyFont="1" applyFill="1" applyBorder="1" applyAlignment="1">
      <alignment horizontal="left" vertical="center" wrapText="1"/>
    </xf>
    <xf numFmtId="0" fontId="45" fillId="0" borderId="1"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3" fillId="0" borderId="1" xfId="0" applyFont="1" applyFill="1" applyBorder="1" applyAlignment="1" applyProtection="1">
      <alignment horizontal="center" vertical="center" wrapText="1"/>
      <protection locked="0"/>
    </xf>
    <xf numFmtId="0" fontId="46" fillId="0" borderId="1" xfId="0" applyFont="1" applyFill="1" applyBorder="1" applyAlignment="1">
      <alignment horizontal="center" vertical="center" wrapText="1"/>
    </xf>
    <xf numFmtId="0" fontId="27" fillId="0" borderId="1" xfId="1" applyFont="1" applyFill="1" applyBorder="1" applyAlignment="1">
      <alignment horizontal="center" vertical="center"/>
    </xf>
    <xf numFmtId="176" fontId="27" fillId="0" borderId="1" xfId="0" applyNumberFormat="1" applyFont="1" applyFill="1" applyBorder="1" applyAlignment="1" applyProtection="1">
      <alignment horizontal="center" vertical="center" wrapText="1"/>
      <protection locked="0"/>
    </xf>
    <xf numFmtId="176" fontId="27" fillId="0" borderId="1" xfId="0" applyNumberFormat="1" applyFont="1" applyFill="1" applyBorder="1" applyAlignment="1">
      <alignment horizontal="center" vertical="center" wrapText="1"/>
    </xf>
    <xf numFmtId="176" fontId="27" fillId="0"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76" fontId="27" fillId="0" borderId="1" xfId="56" applyNumberFormat="1" applyFont="1" applyFill="1" applyBorder="1" applyAlignment="1">
      <alignment horizontal="center" vertical="center" wrapText="1"/>
    </xf>
    <xf numFmtId="0" fontId="34" fillId="0" borderId="1" xfId="0" applyFont="1" applyFill="1" applyBorder="1" applyAlignment="1">
      <alignment horizontal="center" vertical="center"/>
    </xf>
    <xf numFmtId="0" fontId="27" fillId="0" borderId="2" xfId="0" applyFont="1" applyFill="1" applyBorder="1" applyAlignment="1">
      <alignment horizontal="center" vertical="center" wrapText="1"/>
    </xf>
    <xf numFmtId="0" fontId="26" fillId="0" borderId="1" xfId="57" applyFont="1" applyFill="1" applyBorder="1" applyAlignment="1">
      <alignment horizontal="center" vertical="center" wrapText="1"/>
    </xf>
    <xf numFmtId="0" fontId="32" fillId="0" borderId="1" xfId="0" applyFont="1" applyFill="1" applyBorder="1" applyAlignment="1" applyProtection="1">
      <alignment horizontal="center" vertical="center" wrapText="1"/>
      <protection locked="0"/>
    </xf>
    <xf numFmtId="0" fontId="32" fillId="0" borderId="2" xfId="0"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0" fontId="43" fillId="0" borderId="1" xfId="15" applyFont="1" applyFill="1" applyBorder="1" applyAlignment="1" applyProtection="1">
      <alignment horizontal="center" vertical="center" wrapText="1"/>
    </xf>
    <xf numFmtId="0" fontId="26" fillId="0" borderId="1" xfId="57" applyFont="1" applyFill="1" applyBorder="1" applyAlignment="1">
      <alignment horizontal="center" vertical="center" wrapText="1"/>
    </xf>
    <xf numFmtId="0" fontId="47" fillId="0" borderId="1" xfId="0" applyFont="1" applyFill="1" applyBorder="1" applyAlignment="1">
      <alignment horizontal="center" vertical="center" wrapText="1"/>
    </xf>
    <xf numFmtId="0" fontId="48" fillId="0" borderId="0" xfId="0" applyFont="1" applyFill="1" applyAlignment="1">
      <alignment horizontal="center" vertical="center" wrapText="1"/>
    </xf>
    <xf numFmtId="0" fontId="49"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27" fillId="0" borderId="1" xfId="58" applyFont="1" applyFill="1" applyBorder="1" applyAlignment="1">
      <alignment horizontal="left" vertical="center" wrapText="1"/>
    </xf>
    <xf numFmtId="0" fontId="32"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28" fillId="0" borderId="1" xfId="0" applyFont="1" applyFill="1" applyBorder="1" applyAlignment="1" applyProtection="1">
      <alignment horizontal="center" vertical="center" wrapText="1"/>
      <protection locked="0"/>
    </xf>
    <xf numFmtId="0" fontId="26" fillId="0" borderId="1" xfId="56" applyFont="1" applyFill="1" applyBorder="1" applyAlignment="1">
      <alignment horizontal="left" vertical="center" wrapText="1"/>
    </xf>
    <xf numFmtId="0" fontId="42" fillId="0" borderId="1" xfId="0" applyFont="1" applyFill="1" applyBorder="1" applyAlignment="1">
      <alignment horizontal="center" vertical="center" wrapText="1"/>
    </xf>
    <xf numFmtId="178" fontId="28" fillId="0" borderId="1" xfId="0" applyNumberFormat="1" applyFont="1" applyFill="1" applyBorder="1" applyAlignment="1">
      <alignment horizontal="center" vertical="center" wrapText="1"/>
    </xf>
    <xf numFmtId="178" fontId="27" fillId="0" borderId="1" xfId="0" applyNumberFormat="1" applyFont="1" applyFill="1" applyBorder="1" applyAlignment="1">
      <alignment horizontal="center" vertical="center" wrapText="1"/>
    </xf>
    <xf numFmtId="178" fontId="27" fillId="0" borderId="1" xfId="0" applyNumberFormat="1" applyFont="1" applyFill="1" applyBorder="1" applyAlignment="1">
      <alignment horizontal="center" vertical="center" wrapText="1"/>
    </xf>
    <xf numFmtId="0" fontId="27" fillId="0" borderId="1" xfId="0" applyFont="1" applyFill="1" applyBorder="1" applyAlignment="1" applyProtection="1">
      <alignment horizontal="center" vertical="center" wrapText="1"/>
      <protection locked="0"/>
    </xf>
    <xf numFmtId="49" fontId="26" fillId="0" borderId="1" xfId="0" applyNumberFormat="1" applyFont="1" applyFill="1" applyBorder="1" applyAlignment="1">
      <alignment horizontal="center" vertical="center"/>
    </xf>
    <xf numFmtId="179" fontId="28" fillId="0" borderId="1" xfId="0" applyNumberFormat="1" applyFont="1" applyFill="1" applyBorder="1" applyAlignment="1">
      <alignment horizontal="center" vertical="center" wrapText="1"/>
    </xf>
    <xf numFmtId="0" fontId="26" fillId="0" borderId="6"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27" fillId="0" borderId="0" xfId="0" applyFont="1" applyFill="1" applyAlignment="1">
      <alignment horizontal="center" vertical="center" wrapText="1"/>
    </xf>
    <xf numFmtId="0" fontId="21" fillId="0" borderId="0"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26" fillId="0" borderId="1" xfId="0" applyFont="1" applyFill="1" applyBorder="1" applyAlignment="1">
      <alignment horizontal="center" vertical="center"/>
    </xf>
    <xf numFmtId="0" fontId="51"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0" fontId="19" fillId="0" borderId="1" xfId="0" applyFont="1" applyFill="1" applyBorder="1" applyAlignment="1">
      <alignment vertical="center"/>
    </xf>
    <xf numFmtId="0" fontId="8" fillId="0" borderId="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8" fillId="0" borderId="0" xfId="0" applyFont="1" applyFill="1" applyAlignment="1">
      <alignment horizontal="center" vertical="center" wrapText="1"/>
    </xf>
    <xf numFmtId="0" fontId="27" fillId="0" borderId="1" xfId="55" applyFont="1" applyFill="1" applyBorder="1" applyAlignment="1" applyProtection="1">
      <alignment horizontal="center" vertical="center" wrapText="1"/>
      <protection locked="0"/>
    </xf>
    <xf numFmtId="0" fontId="27" fillId="0" borderId="1" xfId="55" applyFont="1" applyFill="1" applyBorder="1" applyAlignment="1" applyProtection="1">
      <alignment horizontal="left" vertical="center" wrapText="1"/>
      <protection locked="0"/>
    </xf>
    <xf numFmtId="0" fontId="26"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0" xfId="62">
      <alignment vertical="center"/>
    </xf>
    <xf numFmtId="0" fontId="2" fillId="0" borderId="0" xfId="62" applyFont="1">
      <alignment vertical="center"/>
    </xf>
    <xf numFmtId="0" fontId="52" fillId="0" borderId="0" xfId="62" applyFont="1">
      <alignment vertical="center"/>
    </xf>
    <xf numFmtId="0" fontId="53" fillId="0" borderId="0" xfId="62" applyFont="1">
      <alignment vertical="center"/>
    </xf>
    <xf numFmtId="0" fontId="0" fillId="0" borderId="0" xfId="62" applyFont="1">
      <alignment vertical="center"/>
    </xf>
    <xf numFmtId="0" fontId="0" fillId="0" borderId="0" xfId="62" applyFont="1" applyAlignment="1">
      <alignment horizontal="center" vertical="center"/>
    </xf>
    <xf numFmtId="0" fontId="0" fillId="0" borderId="0" xfId="62" applyAlignment="1">
      <alignment horizontal="center" vertical="center"/>
    </xf>
    <xf numFmtId="0" fontId="54" fillId="0" borderId="0" xfId="62" applyFont="1" applyAlignment="1">
      <alignment horizontal="center" vertical="center"/>
    </xf>
    <xf numFmtId="0" fontId="55" fillId="0" borderId="0" xfId="62" applyFont="1" applyAlignment="1">
      <alignment horizontal="center" vertical="center"/>
    </xf>
    <xf numFmtId="0" fontId="2" fillId="0" borderId="3" xfId="62" applyFont="1" applyBorder="1" applyAlignment="1">
      <alignment horizontal="center" vertical="center"/>
    </xf>
    <xf numFmtId="0" fontId="2" fillId="0" borderId="1" xfId="62" applyFont="1" applyBorder="1" applyAlignment="1">
      <alignment horizontal="center" vertical="center"/>
    </xf>
    <xf numFmtId="0" fontId="2" fillId="0" borderId="2" xfId="62" applyFont="1" applyBorder="1" applyAlignment="1">
      <alignment horizontal="center" vertical="center"/>
    </xf>
    <xf numFmtId="0" fontId="2" fillId="0" borderId="5" xfId="62" applyFont="1" applyBorder="1" applyAlignment="1">
      <alignment horizontal="center" vertical="center"/>
    </xf>
    <xf numFmtId="0" fontId="2" fillId="0" borderId="4" xfId="62" applyFont="1" applyBorder="1" applyAlignment="1">
      <alignment horizontal="center" vertical="center"/>
    </xf>
    <xf numFmtId="0" fontId="52" fillId="0" borderId="1" xfId="62" applyFont="1" applyBorder="1" applyAlignment="1">
      <alignment horizontal="center" vertical="center"/>
    </xf>
    <xf numFmtId="0" fontId="52" fillId="0" borderId="1" xfId="62" applyFont="1" applyBorder="1" applyAlignment="1">
      <alignment horizontal="center" vertical="center" wrapText="1"/>
    </xf>
    <xf numFmtId="0" fontId="52" fillId="0" borderId="1" xfId="62" applyFont="1" applyFill="1" applyBorder="1" applyAlignment="1">
      <alignment horizontal="center" vertical="center" wrapText="1"/>
    </xf>
    <xf numFmtId="0" fontId="56" fillId="0" borderId="1" xfId="62" applyFont="1" applyBorder="1" applyAlignment="1">
      <alignment horizontal="center" vertical="center"/>
    </xf>
    <xf numFmtId="49" fontId="57" fillId="0" borderId="1" xfId="62" applyNumberFormat="1" applyFont="1" applyFill="1" applyBorder="1" applyAlignment="1">
      <alignment horizontal="center" vertical="center" wrapText="1"/>
    </xf>
    <xf numFmtId="179" fontId="58" fillId="0" borderId="1" xfId="62" applyNumberFormat="1" applyFont="1" applyBorder="1" applyAlignment="1">
      <alignment horizontal="center" vertical="center"/>
    </xf>
    <xf numFmtId="178" fontId="58" fillId="0" borderId="1" xfId="62" applyNumberFormat="1" applyFont="1" applyBorder="1" applyAlignment="1">
      <alignment horizontal="center" vertical="center"/>
    </xf>
    <xf numFmtId="0" fontId="57" fillId="0" borderId="1" xfId="62" applyFont="1" applyFill="1" applyBorder="1" applyAlignment="1">
      <alignment horizontal="left" vertical="center"/>
    </xf>
    <xf numFmtId="49" fontId="59" fillId="2" borderId="1" xfId="62" applyNumberFormat="1" applyFont="1" applyFill="1" applyBorder="1" applyAlignment="1">
      <alignment horizontal="left" vertical="center" wrapText="1"/>
    </xf>
    <xf numFmtId="179" fontId="56" fillId="0" borderId="1" xfId="62" applyNumberFormat="1" applyFont="1" applyBorder="1" applyAlignment="1">
      <alignment horizontal="center" vertical="center"/>
    </xf>
    <xf numFmtId="178" fontId="56" fillId="0" borderId="1" xfId="62" applyNumberFormat="1" applyFont="1" applyBorder="1" applyAlignment="1">
      <alignment horizontal="center" vertical="center"/>
    </xf>
    <xf numFmtId="178" fontId="56" fillId="0" borderId="1" xfId="62" applyNumberFormat="1" applyFont="1" applyBorder="1">
      <alignment vertical="center"/>
    </xf>
    <xf numFmtId="178" fontId="58" fillId="0" borderId="1" xfId="62" applyNumberFormat="1" applyFont="1" applyBorder="1">
      <alignment vertical="center"/>
    </xf>
    <xf numFmtId="0" fontId="59" fillId="2" borderId="1" xfId="62" applyFont="1" applyFill="1" applyBorder="1" applyAlignment="1">
      <alignment horizontal="left" vertical="center" wrapText="1"/>
    </xf>
    <xf numFmtId="178" fontId="60" fillId="0" borderId="1" xfId="62" applyNumberFormat="1" applyFont="1" applyFill="1" applyBorder="1" applyAlignment="1">
      <alignment horizontal="center" vertical="center" wrapText="1"/>
    </xf>
    <xf numFmtId="178" fontId="61" fillId="0" borderId="1" xfId="62" applyNumberFormat="1" applyFont="1" applyFill="1" applyBorder="1" applyAlignment="1">
      <alignment horizontal="center" vertical="center" wrapText="1"/>
    </xf>
    <xf numFmtId="178" fontId="59" fillId="0" borderId="1" xfId="62" applyNumberFormat="1" applyFont="1" applyFill="1" applyBorder="1" applyAlignment="1" applyProtection="1">
      <alignment horizontal="center" vertical="center" wrapText="1"/>
      <protection locked="0"/>
    </xf>
    <xf numFmtId="49" fontId="59" fillId="2" borderId="1" xfId="62" applyNumberFormat="1" applyFont="1" applyFill="1" applyBorder="1" applyAlignment="1">
      <alignment horizontal="left" vertical="center"/>
    </xf>
    <xf numFmtId="178" fontId="59" fillId="0" borderId="1" xfId="24" applyNumberFormat="1" applyFont="1" applyFill="1" applyBorder="1" applyAlignment="1">
      <alignment horizontal="center" vertical="center"/>
    </xf>
    <xf numFmtId="49" fontId="62" fillId="2" borderId="1" xfId="62" applyNumberFormat="1" applyFont="1" applyFill="1" applyBorder="1" applyAlignment="1">
      <alignment horizontal="left" vertical="center" wrapText="1"/>
    </xf>
    <xf numFmtId="49" fontId="57" fillId="0" borderId="1" xfId="62" applyNumberFormat="1" applyFont="1" applyFill="1" applyBorder="1" applyAlignment="1">
      <alignment horizontal="left" vertical="center" wrapText="1"/>
    </xf>
    <xf numFmtId="0" fontId="58" fillId="0" borderId="1" xfId="62" applyNumberFormat="1" applyFont="1" applyBorder="1" applyAlignment="1">
      <alignment horizontal="center" vertical="center"/>
    </xf>
    <xf numFmtId="0" fontId="2" fillId="0" borderId="6" xfId="62" applyFont="1" applyBorder="1" applyAlignment="1">
      <alignment horizontal="center" vertical="center"/>
    </xf>
  </cellXfs>
  <cellStyles count="64">
    <cellStyle name="常规" xfId="0" builtinId="0"/>
    <cellStyle name="常规 4 2 2" xfId="1"/>
    <cellStyle name="货币[0]" xfId="2" builtinId="7"/>
    <cellStyle name="20% - 强调文字颜色 3" xfId="3" builtinId="38"/>
    <cellStyle name="输入" xfId="4" builtinId="20"/>
    <cellStyle name="货币" xfId="5" builtinId="4"/>
    <cellStyle name="千位分隔[0]" xfId="6" builtinId="6"/>
    <cellStyle name="常规_项目库明细表_2"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常规 4 2 2 2" xfId="24"/>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常规 6 2 2" xfId="37"/>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_项目库明细表" xfId="45"/>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 2" xfId="55"/>
    <cellStyle name="常规 14" xfId="56"/>
    <cellStyle name="常规 3" xfId="57"/>
    <cellStyle name="常规 23" xfId="58"/>
    <cellStyle name="常规 15" xfId="59"/>
    <cellStyle name="常规 11" xfId="60"/>
    <cellStyle name="常规 4 2" xfId="61"/>
    <cellStyle name="常规 4" xfId="62"/>
    <cellStyle name="常规 13" xfId="63"/>
  </cellStyles>
  <dxfs count="1">
    <dxf>
      <fill>
        <patternFill patternType="solid">
          <bgColor rgb="FFFF9900"/>
        </patternFill>
      </fill>
    </dxf>
  </dxfs>
  <tableStyles count="0" defaultTableStyle="TableStyleMedium2" defaultPivotStyle="PivotStyleLight16"/>
  <colors>
    <mruColors>
      <color rgb="001A1A1A"/>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4"/>
  <sheetViews>
    <sheetView zoomScale="90" zoomScaleNormal="90" workbookViewId="0">
      <selection activeCell="F20" sqref="F20"/>
    </sheetView>
  </sheetViews>
  <sheetFormatPr defaultColWidth="9" defaultRowHeight="14.4"/>
  <cols>
    <col min="1" max="1" width="7.12962962962963" style="270" customWidth="1"/>
    <col min="2" max="2" width="24.1296296296296" style="265" customWidth="1"/>
    <col min="3" max="3" width="9.62962962962963" style="271" customWidth="1"/>
    <col min="4" max="5" width="12.5" style="271" customWidth="1"/>
    <col min="6" max="6" width="11.1296296296296" style="271" customWidth="1"/>
    <col min="7" max="7" width="6.75" style="265" customWidth="1"/>
    <col min="8" max="8" width="6.5" style="265" customWidth="1"/>
    <col min="9" max="9" width="6.62962962962963" style="265" customWidth="1"/>
    <col min="10" max="10" width="6.75" style="265" customWidth="1"/>
    <col min="11" max="11" width="6" style="265" customWidth="1"/>
    <col min="12" max="12" width="7.25" style="265" customWidth="1"/>
    <col min="13" max="13" width="9.62962962962963" style="271" customWidth="1"/>
    <col min="14" max="14" width="9" style="265"/>
    <col min="15" max="15" width="9.37962962962963" style="265"/>
    <col min="16" max="16" width="10.3796296296296" style="265"/>
    <col min="17" max="16384" width="9" style="265"/>
  </cols>
  <sheetData>
    <row r="1" s="265" customFormat="1" ht="39" customHeight="1" spans="1:13">
      <c r="A1" s="272" t="s">
        <v>0</v>
      </c>
      <c r="B1" s="273"/>
      <c r="C1" s="273"/>
      <c r="D1" s="273"/>
      <c r="E1" s="273"/>
      <c r="F1" s="273"/>
      <c r="G1" s="273"/>
      <c r="H1" s="273"/>
      <c r="I1" s="273"/>
      <c r="J1" s="273"/>
      <c r="K1" s="273"/>
      <c r="L1" s="273"/>
      <c r="M1" s="273"/>
    </row>
    <row r="2" s="266" customFormat="1" ht="35" customHeight="1" spans="1:13">
      <c r="A2" s="274" t="s">
        <v>1</v>
      </c>
      <c r="B2" s="274" t="s">
        <v>2</v>
      </c>
      <c r="C2" s="275" t="s">
        <v>3</v>
      </c>
      <c r="D2" s="276" t="s">
        <v>4</v>
      </c>
      <c r="E2" s="277"/>
      <c r="F2" s="277"/>
      <c r="G2" s="277"/>
      <c r="H2" s="277"/>
      <c r="I2" s="277"/>
      <c r="J2" s="277"/>
      <c r="K2" s="277"/>
      <c r="L2" s="277"/>
      <c r="M2" s="301"/>
    </row>
    <row r="3" s="267" customFormat="1" ht="53" customHeight="1" spans="1:13">
      <c r="A3" s="278"/>
      <c r="B3" s="278"/>
      <c r="C3" s="279"/>
      <c r="D3" s="279" t="s">
        <v>5</v>
      </c>
      <c r="E3" s="280" t="s">
        <v>6</v>
      </c>
      <c r="F3" s="281" t="s">
        <v>7</v>
      </c>
      <c r="G3" s="281" t="s">
        <v>8</v>
      </c>
      <c r="H3" s="281" t="s">
        <v>9</v>
      </c>
      <c r="I3" s="281" t="s">
        <v>10</v>
      </c>
      <c r="J3" s="281" t="s">
        <v>11</v>
      </c>
      <c r="K3" s="281" t="s">
        <v>12</v>
      </c>
      <c r="L3" s="281" t="s">
        <v>13</v>
      </c>
      <c r="M3" s="281" t="s">
        <v>14</v>
      </c>
    </row>
    <row r="4" s="265" customFormat="1" ht="29.25" customHeight="1" spans="1:13">
      <c r="A4" s="282"/>
      <c r="B4" s="283" t="s">
        <v>15</v>
      </c>
      <c r="C4" s="284">
        <f>C5+C11+C19+C21+C24+C33+C39+C44+C50+C63+C64</f>
        <v>140</v>
      </c>
      <c r="D4" s="285">
        <f>D5+D11+D19+D21+D24+D33+D39+D44+D50+D63+D64</f>
        <v>23367.19</v>
      </c>
      <c r="E4" s="285">
        <f>E5+E11+E19+E21+E24+E33+E39+E44+E50+E63+E64</f>
        <v>16768.65</v>
      </c>
      <c r="F4" s="285">
        <f>F5+F11+F19+F21+F24+F33+F39+F44+F50+F63+F64</f>
        <v>6112.98</v>
      </c>
      <c r="G4" s="285">
        <v>0</v>
      </c>
      <c r="H4" s="285">
        <v>0</v>
      </c>
      <c r="I4" s="285">
        <v>0</v>
      </c>
      <c r="J4" s="285">
        <v>0</v>
      </c>
      <c r="K4" s="285">
        <v>0</v>
      </c>
      <c r="L4" s="285">
        <v>0</v>
      </c>
      <c r="M4" s="285">
        <f>M5+M11+M19+M21+M24+M33+M39+M44+M50+M63+M64</f>
        <v>485.56</v>
      </c>
    </row>
    <row r="5" s="268" customFormat="1" ht="24" customHeight="1" spans="1:13">
      <c r="A5" s="282">
        <v>1</v>
      </c>
      <c r="B5" s="286" t="s">
        <v>16</v>
      </c>
      <c r="C5" s="284">
        <f>C6+C7+C10</f>
        <v>32</v>
      </c>
      <c r="D5" s="285">
        <f>D6+D7+D10</f>
        <v>9913.2</v>
      </c>
      <c r="E5" s="285">
        <f>E6+E7+E10</f>
        <v>9735.2</v>
      </c>
      <c r="F5" s="285"/>
      <c r="G5" s="285"/>
      <c r="H5" s="285"/>
      <c r="I5" s="285"/>
      <c r="J5" s="285"/>
      <c r="K5" s="285"/>
      <c r="L5" s="285"/>
      <c r="M5" s="285">
        <f>M6+M7+M10</f>
        <v>178</v>
      </c>
    </row>
    <row r="6" s="265" customFormat="1" ht="24" customHeight="1" spans="1:13">
      <c r="A6" s="282">
        <v>2</v>
      </c>
      <c r="B6" s="287" t="s">
        <v>17</v>
      </c>
      <c r="C6" s="288">
        <v>1</v>
      </c>
      <c r="D6" s="289">
        <v>100</v>
      </c>
      <c r="E6" s="289">
        <v>100</v>
      </c>
      <c r="F6" s="289"/>
      <c r="G6" s="290"/>
      <c r="H6" s="290"/>
      <c r="I6" s="290"/>
      <c r="J6" s="290"/>
      <c r="K6" s="290"/>
      <c r="L6" s="290"/>
      <c r="M6" s="289"/>
    </row>
    <row r="7" s="265" customFormat="1" ht="24" customHeight="1" spans="1:13">
      <c r="A7" s="282">
        <v>3</v>
      </c>
      <c r="B7" s="287" t="s">
        <v>18</v>
      </c>
      <c r="C7" s="288">
        <v>1</v>
      </c>
      <c r="D7" s="289">
        <v>125</v>
      </c>
      <c r="E7" s="289">
        <v>125</v>
      </c>
      <c r="F7" s="289"/>
      <c r="G7" s="290"/>
      <c r="H7" s="290"/>
      <c r="I7" s="290"/>
      <c r="J7" s="290"/>
      <c r="K7" s="290"/>
      <c r="L7" s="290"/>
      <c r="M7" s="289"/>
    </row>
    <row r="8" s="265" customFormat="1" ht="24" customHeight="1" spans="1:13">
      <c r="A8" s="282">
        <v>4</v>
      </c>
      <c r="B8" s="287" t="s">
        <v>19</v>
      </c>
      <c r="C8" s="288"/>
      <c r="D8" s="289"/>
      <c r="E8" s="289"/>
      <c r="F8" s="289"/>
      <c r="G8" s="290"/>
      <c r="H8" s="290"/>
      <c r="I8" s="290"/>
      <c r="J8" s="290"/>
      <c r="K8" s="290"/>
      <c r="L8" s="290"/>
      <c r="M8" s="289"/>
    </row>
    <row r="9" s="265" customFormat="1" ht="24" customHeight="1" spans="1:13">
      <c r="A9" s="282">
        <v>5</v>
      </c>
      <c r="B9" s="287" t="s">
        <v>20</v>
      </c>
      <c r="C9" s="288"/>
      <c r="D9" s="289"/>
      <c r="E9" s="289"/>
      <c r="F9" s="289"/>
      <c r="G9" s="290"/>
      <c r="H9" s="290"/>
      <c r="I9" s="290"/>
      <c r="J9" s="290"/>
      <c r="K9" s="290"/>
      <c r="L9" s="290"/>
      <c r="M9" s="289"/>
    </row>
    <row r="10" s="265" customFormat="1" ht="24" customHeight="1" spans="1:13">
      <c r="A10" s="282">
        <v>6</v>
      </c>
      <c r="B10" s="287" t="s">
        <v>21</v>
      </c>
      <c r="C10" s="288">
        <v>30</v>
      </c>
      <c r="D10" s="289">
        <v>9688.2</v>
      </c>
      <c r="E10" s="289">
        <v>9510.2</v>
      </c>
      <c r="F10" s="289"/>
      <c r="G10" s="290"/>
      <c r="H10" s="290"/>
      <c r="I10" s="290"/>
      <c r="J10" s="290"/>
      <c r="K10" s="290"/>
      <c r="L10" s="290"/>
      <c r="M10" s="289">
        <v>178</v>
      </c>
    </row>
    <row r="11" s="268" customFormat="1" ht="24" customHeight="1" spans="1:13">
      <c r="A11" s="282">
        <v>7</v>
      </c>
      <c r="B11" s="286" t="s">
        <v>22</v>
      </c>
      <c r="C11" s="284">
        <v>6</v>
      </c>
      <c r="D11" s="285">
        <f>D12+D13+D14+D15</f>
        <v>84.5</v>
      </c>
      <c r="E11" s="285">
        <f>E12+E13+E14+E15</f>
        <v>70</v>
      </c>
      <c r="F11" s="285">
        <f>F12+F13+F14+F15</f>
        <v>14.5</v>
      </c>
      <c r="G11" s="291"/>
      <c r="H11" s="291"/>
      <c r="I11" s="291"/>
      <c r="J11" s="291"/>
      <c r="K11" s="291"/>
      <c r="L11" s="291"/>
      <c r="M11" s="285"/>
    </row>
    <row r="12" s="265" customFormat="1" ht="24" customHeight="1" spans="1:13">
      <c r="A12" s="282">
        <v>8</v>
      </c>
      <c r="B12" s="287" t="s">
        <v>23</v>
      </c>
      <c r="C12" s="288">
        <v>2</v>
      </c>
      <c r="D12" s="289">
        <v>18</v>
      </c>
      <c r="E12" s="289">
        <v>18</v>
      </c>
      <c r="F12" s="289"/>
      <c r="G12" s="290"/>
      <c r="H12" s="290"/>
      <c r="I12" s="290"/>
      <c r="J12" s="290"/>
      <c r="K12" s="290"/>
      <c r="L12" s="290"/>
      <c r="M12" s="289"/>
    </row>
    <row r="13" s="265" customFormat="1" ht="24" customHeight="1" spans="1:13">
      <c r="A13" s="282">
        <v>9</v>
      </c>
      <c r="B13" s="287" t="s">
        <v>24</v>
      </c>
      <c r="C13" s="288">
        <v>1</v>
      </c>
      <c r="D13" s="289">
        <v>1.5</v>
      </c>
      <c r="E13" s="289"/>
      <c r="F13" s="289">
        <v>1.5</v>
      </c>
      <c r="G13" s="290"/>
      <c r="H13" s="290"/>
      <c r="I13" s="290"/>
      <c r="J13" s="290"/>
      <c r="K13" s="290"/>
      <c r="L13" s="290"/>
      <c r="M13" s="289"/>
    </row>
    <row r="14" s="265" customFormat="1" ht="24" customHeight="1" spans="1:13">
      <c r="A14" s="282">
        <v>10</v>
      </c>
      <c r="B14" s="287" t="s">
        <v>25</v>
      </c>
      <c r="C14" s="288">
        <v>1</v>
      </c>
      <c r="D14" s="289">
        <v>13</v>
      </c>
      <c r="E14" s="289"/>
      <c r="F14" s="289">
        <v>13</v>
      </c>
      <c r="G14" s="290"/>
      <c r="H14" s="290"/>
      <c r="I14" s="290"/>
      <c r="J14" s="290"/>
      <c r="K14" s="290"/>
      <c r="L14" s="290"/>
      <c r="M14" s="289"/>
    </row>
    <row r="15" s="265" customFormat="1" ht="24" customHeight="1" spans="1:13">
      <c r="A15" s="282">
        <v>11</v>
      </c>
      <c r="B15" s="287" t="s">
        <v>26</v>
      </c>
      <c r="C15" s="288">
        <v>2</v>
      </c>
      <c r="D15" s="289">
        <v>52</v>
      </c>
      <c r="E15" s="289">
        <v>52</v>
      </c>
      <c r="F15" s="289"/>
      <c r="G15" s="290"/>
      <c r="H15" s="290"/>
      <c r="I15" s="290"/>
      <c r="J15" s="290"/>
      <c r="K15" s="290"/>
      <c r="L15" s="290"/>
      <c r="M15" s="289"/>
    </row>
    <row r="16" s="268" customFormat="1" ht="24" customHeight="1" spans="1:13">
      <c r="A16" s="282">
        <v>12</v>
      </c>
      <c r="B16" s="286" t="s">
        <v>27</v>
      </c>
      <c r="C16" s="284"/>
      <c r="D16" s="285"/>
      <c r="E16" s="285"/>
      <c r="F16" s="285"/>
      <c r="G16" s="291"/>
      <c r="H16" s="291"/>
      <c r="I16" s="291"/>
      <c r="J16" s="291"/>
      <c r="K16" s="291"/>
      <c r="L16" s="291"/>
      <c r="M16" s="285"/>
    </row>
    <row r="17" s="265" customFormat="1" ht="24" customHeight="1" spans="1:13">
      <c r="A17" s="282">
        <v>13</v>
      </c>
      <c r="B17" s="287" t="s">
        <v>28</v>
      </c>
      <c r="C17" s="288"/>
      <c r="D17" s="289"/>
      <c r="E17" s="289"/>
      <c r="F17" s="289"/>
      <c r="G17" s="290"/>
      <c r="H17" s="290"/>
      <c r="I17" s="290"/>
      <c r="J17" s="290"/>
      <c r="K17" s="290"/>
      <c r="L17" s="290"/>
      <c r="M17" s="289"/>
    </row>
    <row r="18" s="265" customFormat="1" ht="24" customHeight="1" spans="1:13">
      <c r="A18" s="282">
        <v>14</v>
      </c>
      <c r="B18" s="287" t="s">
        <v>29</v>
      </c>
      <c r="C18" s="288"/>
      <c r="D18" s="289"/>
      <c r="E18" s="289"/>
      <c r="F18" s="289"/>
      <c r="G18" s="290"/>
      <c r="H18" s="290"/>
      <c r="I18" s="290"/>
      <c r="J18" s="290"/>
      <c r="K18" s="290"/>
      <c r="L18" s="290"/>
      <c r="M18" s="289"/>
    </row>
    <row r="19" s="268" customFormat="1" ht="24" customHeight="1" spans="1:13">
      <c r="A19" s="282">
        <v>15</v>
      </c>
      <c r="B19" s="286" t="s">
        <v>30</v>
      </c>
      <c r="C19" s="284">
        <v>7</v>
      </c>
      <c r="D19" s="285">
        <v>216.36</v>
      </c>
      <c r="E19" s="285">
        <v>16.36</v>
      </c>
      <c r="F19" s="285">
        <v>200</v>
      </c>
      <c r="G19" s="291"/>
      <c r="H19" s="291"/>
      <c r="I19" s="291"/>
      <c r="J19" s="291"/>
      <c r="K19" s="291"/>
      <c r="L19" s="291"/>
      <c r="M19" s="285"/>
    </row>
    <row r="20" s="265" customFormat="1" ht="24" customHeight="1" spans="1:13">
      <c r="A20" s="282">
        <v>16</v>
      </c>
      <c r="B20" s="287" t="s">
        <v>31</v>
      </c>
      <c r="C20" s="288">
        <v>7</v>
      </c>
      <c r="D20" s="289">
        <v>216.36</v>
      </c>
      <c r="E20" s="289">
        <v>16.36</v>
      </c>
      <c r="F20" s="289">
        <v>200</v>
      </c>
      <c r="G20" s="290"/>
      <c r="H20" s="290"/>
      <c r="I20" s="290"/>
      <c r="J20" s="290"/>
      <c r="K20" s="290"/>
      <c r="L20" s="290"/>
      <c r="M20" s="289"/>
    </row>
    <row r="21" s="268" customFormat="1" ht="24" customHeight="1" spans="1:13">
      <c r="A21" s="282">
        <v>17</v>
      </c>
      <c r="B21" s="286" t="s">
        <v>32</v>
      </c>
      <c r="C21" s="284">
        <f t="shared" ref="C21:F21" si="0">SUM(C22:C23)</f>
        <v>2</v>
      </c>
      <c r="D21" s="285">
        <f t="shared" si="0"/>
        <v>596</v>
      </c>
      <c r="E21" s="285">
        <f t="shared" si="0"/>
        <v>500</v>
      </c>
      <c r="F21" s="285">
        <f t="shared" si="0"/>
        <v>96</v>
      </c>
      <c r="G21" s="291"/>
      <c r="H21" s="291"/>
      <c r="I21" s="291"/>
      <c r="J21" s="291"/>
      <c r="K21" s="291"/>
      <c r="L21" s="285"/>
      <c r="M21" s="285"/>
    </row>
    <row r="22" s="265" customFormat="1" ht="24" customHeight="1" spans="1:13">
      <c r="A22" s="282">
        <v>18</v>
      </c>
      <c r="B22" s="287" t="s">
        <v>33</v>
      </c>
      <c r="C22" s="288">
        <v>1</v>
      </c>
      <c r="D22" s="289">
        <v>500</v>
      </c>
      <c r="E22" s="289">
        <v>500</v>
      </c>
      <c r="F22" s="289"/>
      <c r="G22" s="290"/>
      <c r="H22" s="290"/>
      <c r="I22" s="290"/>
      <c r="J22" s="290"/>
      <c r="K22" s="290"/>
      <c r="L22" s="289"/>
      <c r="M22" s="289"/>
    </row>
    <row r="23" s="265" customFormat="1" ht="24" customHeight="1" spans="1:13">
      <c r="A23" s="282">
        <v>20</v>
      </c>
      <c r="B23" s="292" t="s">
        <v>34</v>
      </c>
      <c r="C23" s="288">
        <v>1</v>
      </c>
      <c r="D23" s="289">
        <v>96</v>
      </c>
      <c r="E23" s="289"/>
      <c r="F23" s="293">
        <v>96</v>
      </c>
      <c r="G23" s="293"/>
      <c r="H23" s="293"/>
      <c r="I23" s="293"/>
      <c r="J23" s="293"/>
      <c r="K23" s="293"/>
      <c r="L23" s="293"/>
      <c r="M23" s="289"/>
    </row>
    <row r="24" s="268" customFormat="1" ht="24" customHeight="1" spans="1:13">
      <c r="A24" s="282">
        <v>21</v>
      </c>
      <c r="B24" s="286" t="s">
        <v>35</v>
      </c>
      <c r="C24" s="284">
        <f t="shared" ref="C24:F24" si="1">SUM(C25:C30)</f>
        <v>2</v>
      </c>
      <c r="D24" s="285">
        <f t="shared" si="1"/>
        <v>1330.2</v>
      </c>
      <c r="E24" s="285"/>
      <c r="F24" s="285">
        <f t="shared" si="1"/>
        <v>1022.64</v>
      </c>
      <c r="G24" s="285"/>
      <c r="H24" s="285"/>
      <c r="I24" s="285"/>
      <c r="J24" s="285"/>
      <c r="K24" s="285"/>
      <c r="L24" s="285"/>
      <c r="M24" s="285">
        <v>307.56</v>
      </c>
    </row>
    <row r="25" s="265" customFormat="1" ht="24" customHeight="1" spans="1:13">
      <c r="A25" s="282">
        <v>22</v>
      </c>
      <c r="B25" s="287" t="s">
        <v>36</v>
      </c>
      <c r="C25" s="288">
        <v>1</v>
      </c>
      <c r="D25" s="289">
        <v>1245.62</v>
      </c>
      <c r="E25" s="289"/>
      <c r="F25" s="294">
        <v>938.06</v>
      </c>
      <c r="G25" s="294"/>
      <c r="H25" s="294"/>
      <c r="I25" s="294"/>
      <c r="J25" s="294"/>
      <c r="K25" s="294"/>
      <c r="L25" s="294"/>
      <c r="M25" s="294">
        <v>307.56</v>
      </c>
    </row>
    <row r="26" s="265" customFormat="1" ht="24" customHeight="1" spans="1:13">
      <c r="A26" s="282">
        <v>23</v>
      </c>
      <c r="B26" s="287" t="s">
        <v>37</v>
      </c>
      <c r="C26" s="288">
        <v>1</v>
      </c>
      <c r="D26" s="289">
        <v>84.58</v>
      </c>
      <c r="E26" s="289"/>
      <c r="F26" s="294">
        <v>84.58</v>
      </c>
      <c r="G26" s="294"/>
      <c r="H26" s="294"/>
      <c r="I26" s="294"/>
      <c r="J26" s="294"/>
      <c r="K26" s="294"/>
      <c r="L26" s="294"/>
      <c r="M26" s="294"/>
    </row>
    <row r="27" s="265" customFormat="1" ht="24" customHeight="1" spans="1:13">
      <c r="A27" s="282">
        <v>24</v>
      </c>
      <c r="B27" s="292" t="s">
        <v>38</v>
      </c>
      <c r="C27" s="288"/>
      <c r="D27" s="289"/>
      <c r="E27" s="289"/>
      <c r="F27" s="289"/>
      <c r="G27" s="290"/>
      <c r="H27" s="290"/>
      <c r="I27" s="290"/>
      <c r="J27" s="290"/>
      <c r="K27" s="290"/>
      <c r="L27" s="290"/>
      <c r="M27" s="289"/>
    </row>
    <row r="28" s="265" customFormat="1" ht="24" customHeight="1" spans="1:13">
      <c r="A28" s="282">
        <v>25</v>
      </c>
      <c r="B28" s="292" t="s">
        <v>39</v>
      </c>
      <c r="C28" s="288"/>
      <c r="D28" s="289"/>
      <c r="E28" s="289"/>
      <c r="F28" s="289"/>
      <c r="G28" s="290"/>
      <c r="H28" s="290"/>
      <c r="I28" s="290"/>
      <c r="J28" s="290"/>
      <c r="K28" s="290"/>
      <c r="L28" s="290"/>
      <c r="M28" s="289"/>
    </row>
    <row r="29" s="265" customFormat="1" ht="24" customHeight="1" spans="1:13">
      <c r="A29" s="282">
        <v>26</v>
      </c>
      <c r="B29" s="292" t="s">
        <v>40</v>
      </c>
      <c r="C29" s="288"/>
      <c r="D29" s="289"/>
      <c r="E29" s="289"/>
      <c r="F29" s="289"/>
      <c r="G29" s="290"/>
      <c r="H29" s="290"/>
      <c r="I29" s="290"/>
      <c r="J29" s="290"/>
      <c r="K29" s="290"/>
      <c r="L29" s="290"/>
      <c r="M29" s="289"/>
    </row>
    <row r="30" s="265" customFormat="1" ht="24" customHeight="1" spans="1:13">
      <c r="A30" s="282">
        <v>27</v>
      </c>
      <c r="B30" s="292" t="s">
        <v>41</v>
      </c>
      <c r="C30" s="288"/>
      <c r="D30" s="289"/>
      <c r="E30" s="289"/>
      <c r="F30" s="289"/>
      <c r="G30" s="290"/>
      <c r="H30" s="290"/>
      <c r="I30" s="290"/>
      <c r="J30" s="290"/>
      <c r="K30" s="290"/>
      <c r="L30" s="290"/>
      <c r="M30" s="289"/>
    </row>
    <row r="31" s="265" customFormat="1" ht="24" customHeight="1" spans="1:13">
      <c r="A31" s="282">
        <v>28</v>
      </c>
      <c r="B31" s="286" t="s">
        <v>42</v>
      </c>
      <c r="C31" s="284"/>
      <c r="D31" s="285"/>
      <c r="E31" s="285"/>
      <c r="F31" s="285"/>
      <c r="G31" s="290"/>
      <c r="H31" s="290"/>
      <c r="I31" s="290"/>
      <c r="J31" s="290"/>
      <c r="K31" s="290"/>
      <c r="L31" s="290"/>
      <c r="M31" s="289"/>
    </row>
    <row r="32" s="269" customFormat="1" ht="24" customHeight="1" spans="1:13">
      <c r="A32" s="282">
        <v>29</v>
      </c>
      <c r="B32" s="292" t="s">
        <v>43</v>
      </c>
      <c r="C32" s="288"/>
      <c r="D32" s="289"/>
      <c r="E32" s="289"/>
      <c r="F32" s="289"/>
      <c r="G32" s="290"/>
      <c r="H32" s="290"/>
      <c r="I32" s="290"/>
      <c r="J32" s="290"/>
      <c r="K32" s="290"/>
      <c r="L32" s="290"/>
      <c r="M32" s="289"/>
    </row>
    <row r="33" s="268" customFormat="1" ht="24" customHeight="1" spans="1:13">
      <c r="A33" s="282">
        <v>30</v>
      </c>
      <c r="B33" s="286" t="s">
        <v>44</v>
      </c>
      <c r="C33" s="284">
        <f>SUM(C34:C38)</f>
        <v>2</v>
      </c>
      <c r="D33" s="285">
        <f>SUM(D34:D38)</f>
        <v>620</v>
      </c>
      <c r="E33" s="285">
        <f>SUM(E34:E38)</f>
        <v>620</v>
      </c>
      <c r="F33" s="285"/>
      <c r="G33" s="291"/>
      <c r="H33" s="291"/>
      <c r="I33" s="291"/>
      <c r="J33" s="291"/>
      <c r="K33" s="291"/>
      <c r="L33" s="291"/>
      <c r="M33" s="285"/>
    </row>
    <row r="34" s="265" customFormat="1" ht="24" customHeight="1" spans="1:13">
      <c r="A34" s="282">
        <v>31</v>
      </c>
      <c r="B34" s="292" t="s">
        <v>45</v>
      </c>
      <c r="C34" s="288">
        <v>1</v>
      </c>
      <c r="D34" s="295">
        <v>600</v>
      </c>
      <c r="E34" s="295">
        <v>600</v>
      </c>
      <c r="F34" s="289"/>
      <c r="G34" s="290"/>
      <c r="H34" s="290"/>
      <c r="I34" s="290"/>
      <c r="J34" s="290"/>
      <c r="K34" s="290"/>
      <c r="L34" s="290"/>
      <c r="M34" s="289"/>
    </row>
    <row r="35" s="265" customFormat="1" ht="24" customHeight="1" spans="1:13">
      <c r="A35" s="282">
        <v>32</v>
      </c>
      <c r="B35" s="292" t="s">
        <v>46</v>
      </c>
      <c r="C35" s="288"/>
      <c r="D35" s="295"/>
      <c r="E35" s="295"/>
      <c r="F35" s="289"/>
      <c r="G35" s="290"/>
      <c r="H35" s="290"/>
      <c r="I35" s="290"/>
      <c r="J35" s="290"/>
      <c r="K35" s="290"/>
      <c r="L35" s="290"/>
      <c r="M35" s="289"/>
    </row>
    <row r="36" s="265" customFormat="1" ht="24" customHeight="1" spans="1:13">
      <c r="A36" s="282">
        <v>33</v>
      </c>
      <c r="B36" s="296" t="s">
        <v>47</v>
      </c>
      <c r="C36" s="288"/>
      <c r="D36" s="295"/>
      <c r="E36" s="295"/>
      <c r="F36" s="289"/>
      <c r="G36" s="290"/>
      <c r="H36" s="290"/>
      <c r="I36" s="290"/>
      <c r="J36" s="290"/>
      <c r="K36" s="290"/>
      <c r="L36" s="290"/>
      <c r="M36" s="289"/>
    </row>
    <row r="37" s="265" customFormat="1" ht="24" customHeight="1" spans="1:13">
      <c r="A37" s="282">
        <v>34</v>
      </c>
      <c r="B37" s="292" t="s">
        <v>48</v>
      </c>
      <c r="C37" s="288"/>
      <c r="D37" s="295"/>
      <c r="E37" s="295"/>
      <c r="F37" s="289"/>
      <c r="G37" s="290"/>
      <c r="H37" s="290"/>
      <c r="I37" s="290"/>
      <c r="J37" s="290"/>
      <c r="K37" s="290"/>
      <c r="L37" s="290"/>
      <c r="M37" s="289"/>
    </row>
    <row r="38" s="265" customFormat="1" ht="24" customHeight="1" spans="1:13">
      <c r="A38" s="282">
        <v>35</v>
      </c>
      <c r="B38" s="296" t="s">
        <v>21</v>
      </c>
      <c r="C38" s="288">
        <v>1</v>
      </c>
      <c r="D38" s="297">
        <v>20</v>
      </c>
      <c r="E38" s="297">
        <v>20</v>
      </c>
      <c r="F38" s="289"/>
      <c r="G38" s="290"/>
      <c r="H38" s="290"/>
      <c r="I38" s="290"/>
      <c r="J38" s="290"/>
      <c r="K38" s="290"/>
      <c r="L38" s="290"/>
      <c r="M38" s="289"/>
    </row>
    <row r="39" s="268" customFormat="1" ht="24" customHeight="1" spans="1:13">
      <c r="A39" s="282">
        <v>36</v>
      </c>
      <c r="B39" s="286" t="s">
        <v>49</v>
      </c>
      <c r="C39" s="284">
        <f>SUM(C40:C43)</f>
        <v>35</v>
      </c>
      <c r="D39" s="285">
        <f>SUM(D40:D43)</f>
        <v>2899.48</v>
      </c>
      <c r="E39" s="285">
        <f>SUM(E40:E43)</f>
        <v>2899.48</v>
      </c>
      <c r="F39" s="284"/>
      <c r="G39" s="291"/>
      <c r="H39" s="291"/>
      <c r="I39" s="291"/>
      <c r="J39" s="291"/>
      <c r="K39" s="291"/>
      <c r="L39" s="291"/>
      <c r="M39" s="285"/>
    </row>
    <row r="40" s="265" customFormat="1" ht="24" customHeight="1" spans="1:13">
      <c r="A40" s="282">
        <v>37</v>
      </c>
      <c r="B40" s="298" t="s">
        <v>50</v>
      </c>
      <c r="C40" s="288"/>
      <c r="D40" s="289"/>
      <c r="E40" s="289"/>
      <c r="F40" s="289"/>
      <c r="G40" s="290"/>
      <c r="H40" s="290"/>
      <c r="I40" s="290"/>
      <c r="J40" s="290"/>
      <c r="K40" s="290"/>
      <c r="L40" s="290"/>
      <c r="M40" s="289"/>
    </row>
    <row r="41" s="265" customFormat="1" ht="24" customHeight="1" spans="1:13">
      <c r="A41" s="282">
        <v>38</v>
      </c>
      <c r="B41" s="298" t="s">
        <v>51</v>
      </c>
      <c r="C41" s="288">
        <v>29</v>
      </c>
      <c r="D41" s="289">
        <v>1870.48</v>
      </c>
      <c r="E41" s="289">
        <v>1870.48</v>
      </c>
      <c r="F41" s="289"/>
      <c r="G41" s="290"/>
      <c r="H41" s="290"/>
      <c r="I41" s="290"/>
      <c r="J41" s="290"/>
      <c r="K41" s="290"/>
      <c r="L41" s="290"/>
      <c r="M41" s="289"/>
    </row>
    <row r="42" s="265" customFormat="1" ht="24" customHeight="1" spans="1:13">
      <c r="A42" s="282">
        <v>39</v>
      </c>
      <c r="B42" s="298" t="s">
        <v>52</v>
      </c>
      <c r="C42" s="288">
        <v>6</v>
      </c>
      <c r="D42" s="289">
        <v>1029</v>
      </c>
      <c r="E42" s="289">
        <v>1029</v>
      </c>
      <c r="F42" s="289"/>
      <c r="G42" s="290"/>
      <c r="H42" s="290"/>
      <c r="I42" s="290"/>
      <c r="J42" s="290"/>
      <c r="K42" s="290"/>
      <c r="L42" s="290"/>
      <c r="M42" s="289"/>
    </row>
    <row r="43" s="265" customFormat="1" ht="24" customHeight="1" spans="1:13">
      <c r="A43" s="282"/>
      <c r="B43" s="298" t="s">
        <v>53</v>
      </c>
      <c r="C43" s="288"/>
      <c r="D43" s="289"/>
      <c r="E43" s="289"/>
      <c r="F43" s="289"/>
      <c r="G43" s="290"/>
      <c r="H43" s="290"/>
      <c r="I43" s="290"/>
      <c r="J43" s="290"/>
      <c r="K43" s="290"/>
      <c r="L43" s="290"/>
      <c r="M43" s="289"/>
    </row>
    <row r="44" s="268" customFormat="1" ht="24" customHeight="1" spans="1:13">
      <c r="A44" s="282">
        <v>40</v>
      </c>
      <c r="B44" s="286" t="s">
        <v>54</v>
      </c>
      <c r="C44" s="284">
        <v>5</v>
      </c>
      <c r="D44" s="285">
        <f>SUM(D45:D49)</f>
        <v>4779.84</v>
      </c>
      <c r="E44" s="285"/>
      <c r="F44" s="285">
        <f>SUM(F45:F49)</f>
        <v>4779.84</v>
      </c>
      <c r="G44" s="291"/>
      <c r="H44" s="291"/>
      <c r="I44" s="291"/>
      <c r="J44" s="291"/>
      <c r="K44" s="291"/>
      <c r="L44" s="291"/>
      <c r="M44" s="285"/>
    </row>
    <row r="45" s="265" customFormat="1" ht="24" customHeight="1" spans="1:13">
      <c r="A45" s="282">
        <v>41</v>
      </c>
      <c r="B45" s="298" t="s">
        <v>55</v>
      </c>
      <c r="C45" s="288">
        <v>1</v>
      </c>
      <c r="D45" s="241">
        <v>4222.72</v>
      </c>
      <c r="E45" s="289"/>
      <c r="F45" s="241">
        <v>4222.72</v>
      </c>
      <c r="G45" s="290"/>
      <c r="H45" s="290"/>
      <c r="I45" s="290"/>
      <c r="J45" s="290"/>
      <c r="K45" s="290"/>
      <c r="L45" s="290"/>
      <c r="M45" s="289"/>
    </row>
    <row r="46" s="265" customFormat="1" ht="24" customHeight="1" spans="1:13">
      <c r="A46" s="282">
        <v>42</v>
      </c>
      <c r="B46" s="298" t="s">
        <v>56</v>
      </c>
      <c r="C46" s="288">
        <v>1</v>
      </c>
      <c r="D46" s="241">
        <v>440.68</v>
      </c>
      <c r="E46" s="289"/>
      <c r="F46" s="241">
        <v>440.68</v>
      </c>
      <c r="G46" s="290"/>
      <c r="H46" s="290"/>
      <c r="I46" s="290"/>
      <c r="J46" s="290"/>
      <c r="K46" s="290"/>
      <c r="L46" s="290"/>
      <c r="M46" s="289"/>
    </row>
    <row r="47" s="265" customFormat="1" ht="24" customHeight="1" spans="1:13">
      <c r="A47" s="282">
        <v>43</v>
      </c>
      <c r="B47" s="298" t="s">
        <v>57</v>
      </c>
      <c r="C47" s="288"/>
      <c r="D47" s="241"/>
      <c r="E47" s="289"/>
      <c r="F47" s="241"/>
      <c r="G47" s="290"/>
      <c r="H47" s="290"/>
      <c r="I47" s="290"/>
      <c r="J47" s="290"/>
      <c r="K47" s="290"/>
      <c r="L47" s="290"/>
      <c r="M47" s="289"/>
    </row>
    <row r="48" s="265" customFormat="1" ht="24" customHeight="1" spans="1:13">
      <c r="A48" s="282">
        <v>44</v>
      </c>
      <c r="B48" s="298" t="s">
        <v>58</v>
      </c>
      <c r="C48" s="288">
        <v>1</v>
      </c>
      <c r="D48" s="241">
        <v>49.24</v>
      </c>
      <c r="E48" s="289"/>
      <c r="F48" s="241">
        <v>49.24</v>
      </c>
      <c r="G48" s="290"/>
      <c r="H48" s="290"/>
      <c r="I48" s="290"/>
      <c r="J48" s="290"/>
      <c r="K48" s="290"/>
      <c r="L48" s="290"/>
      <c r="M48" s="289"/>
    </row>
    <row r="49" s="265" customFormat="1" ht="24" customHeight="1" spans="1:13">
      <c r="A49" s="282">
        <v>45</v>
      </c>
      <c r="B49" s="298" t="s">
        <v>21</v>
      </c>
      <c r="C49" s="288">
        <v>2</v>
      </c>
      <c r="D49" s="241">
        <v>67.2</v>
      </c>
      <c r="E49" s="289"/>
      <c r="F49" s="241">
        <v>67.2</v>
      </c>
      <c r="G49" s="290"/>
      <c r="H49" s="290"/>
      <c r="I49" s="290"/>
      <c r="J49" s="290"/>
      <c r="K49" s="290"/>
      <c r="L49" s="290"/>
      <c r="M49" s="289"/>
    </row>
    <row r="50" s="268" customFormat="1" ht="24" customHeight="1" spans="1:13">
      <c r="A50" s="282">
        <v>46</v>
      </c>
      <c r="B50" s="286" t="s">
        <v>59</v>
      </c>
      <c r="C50" s="284">
        <f t="shared" ref="C50:F50" si="2">SUM(C51:C56)</f>
        <v>47</v>
      </c>
      <c r="D50" s="285">
        <f t="shared" si="2"/>
        <v>2507.61</v>
      </c>
      <c r="E50" s="285">
        <f t="shared" si="2"/>
        <v>2507.61</v>
      </c>
      <c r="F50" s="285"/>
      <c r="G50" s="291"/>
      <c r="H50" s="291"/>
      <c r="I50" s="291"/>
      <c r="J50" s="291"/>
      <c r="K50" s="291"/>
      <c r="L50" s="291"/>
      <c r="M50" s="285"/>
    </row>
    <row r="51" s="265" customFormat="1" ht="24" customHeight="1" spans="1:13">
      <c r="A51" s="282">
        <v>47</v>
      </c>
      <c r="B51" s="298" t="s">
        <v>60</v>
      </c>
      <c r="C51" s="288">
        <v>40</v>
      </c>
      <c r="D51" s="289">
        <v>1987.67</v>
      </c>
      <c r="E51" s="289">
        <v>1987.67</v>
      </c>
      <c r="F51" s="289"/>
      <c r="G51" s="290"/>
      <c r="H51" s="290"/>
      <c r="I51" s="290"/>
      <c r="J51" s="290"/>
      <c r="K51" s="290"/>
      <c r="L51" s="290"/>
      <c r="M51" s="289"/>
    </row>
    <row r="52" s="265" customFormat="1" ht="24" customHeight="1" spans="1:13">
      <c r="A52" s="282">
        <v>48</v>
      </c>
      <c r="B52" s="298" t="s">
        <v>61</v>
      </c>
      <c r="C52" s="288"/>
      <c r="D52" s="289"/>
      <c r="E52" s="289"/>
      <c r="F52" s="289"/>
      <c r="G52" s="290"/>
      <c r="H52" s="290"/>
      <c r="I52" s="290"/>
      <c r="J52" s="290"/>
      <c r="K52" s="290"/>
      <c r="L52" s="290"/>
      <c r="M52" s="289"/>
    </row>
    <row r="53" s="265" customFormat="1" ht="24" customHeight="1" spans="1:13">
      <c r="A53" s="282">
        <v>49</v>
      </c>
      <c r="B53" s="298" t="s">
        <v>62</v>
      </c>
      <c r="C53" s="288"/>
      <c r="D53" s="289"/>
      <c r="E53" s="289"/>
      <c r="F53" s="289"/>
      <c r="G53" s="290"/>
      <c r="H53" s="290"/>
      <c r="I53" s="290"/>
      <c r="J53" s="290"/>
      <c r="K53" s="290"/>
      <c r="L53" s="290"/>
      <c r="M53" s="289"/>
    </row>
    <row r="54" s="265" customFormat="1" ht="24" customHeight="1" spans="1:13">
      <c r="A54" s="282">
        <v>50</v>
      </c>
      <c r="B54" s="298" t="s">
        <v>63</v>
      </c>
      <c r="C54" s="288"/>
      <c r="D54" s="289"/>
      <c r="E54" s="289"/>
      <c r="F54" s="289"/>
      <c r="G54" s="290"/>
      <c r="H54" s="290"/>
      <c r="I54" s="290"/>
      <c r="J54" s="290"/>
      <c r="K54" s="290"/>
      <c r="L54" s="290"/>
      <c r="M54" s="289"/>
    </row>
    <row r="55" s="265" customFormat="1" ht="24" customHeight="1" spans="1:13">
      <c r="A55" s="282">
        <v>51</v>
      </c>
      <c r="B55" s="298" t="s">
        <v>64</v>
      </c>
      <c r="C55" s="288">
        <v>5</v>
      </c>
      <c r="D55" s="289">
        <v>295.5</v>
      </c>
      <c r="E55" s="289">
        <v>295.5</v>
      </c>
      <c r="F55" s="289"/>
      <c r="G55" s="290"/>
      <c r="H55" s="290"/>
      <c r="I55" s="290"/>
      <c r="J55" s="290"/>
      <c r="K55" s="290"/>
      <c r="L55" s="290"/>
      <c r="M55" s="289"/>
    </row>
    <row r="56" s="265" customFormat="1" ht="24" customHeight="1" spans="1:13">
      <c r="A56" s="282">
        <v>52</v>
      </c>
      <c r="B56" s="296" t="s">
        <v>65</v>
      </c>
      <c r="C56" s="288">
        <v>2</v>
      </c>
      <c r="D56" s="289">
        <v>224.44</v>
      </c>
      <c r="E56" s="289">
        <v>224.44</v>
      </c>
      <c r="F56" s="289"/>
      <c r="G56" s="290"/>
      <c r="H56" s="290"/>
      <c r="I56" s="290"/>
      <c r="J56" s="290"/>
      <c r="K56" s="290"/>
      <c r="L56" s="290"/>
      <c r="M56" s="289"/>
    </row>
    <row r="57" s="268" customFormat="1" ht="24" customHeight="1" spans="1:13">
      <c r="A57" s="282">
        <v>53</v>
      </c>
      <c r="B57" s="286" t="s">
        <v>66</v>
      </c>
      <c r="C57" s="284"/>
      <c r="D57" s="285"/>
      <c r="E57" s="285"/>
      <c r="F57" s="285"/>
      <c r="G57" s="291"/>
      <c r="H57" s="291"/>
      <c r="I57" s="291"/>
      <c r="J57" s="291"/>
      <c r="K57" s="291"/>
      <c r="L57" s="291"/>
      <c r="M57" s="285"/>
    </row>
    <row r="58" s="265" customFormat="1" ht="24" customHeight="1" spans="1:13">
      <c r="A58" s="282">
        <v>54</v>
      </c>
      <c r="B58" s="298" t="s">
        <v>67</v>
      </c>
      <c r="C58" s="288"/>
      <c r="D58" s="289"/>
      <c r="E58" s="289"/>
      <c r="F58" s="289"/>
      <c r="G58" s="290"/>
      <c r="H58" s="290"/>
      <c r="I58" s="290"/>
      <c r="J58" s="290"/>
      <c r="K58" s="290"/>
      <c r="L58" s="290"/>
      <c r="M58" s="289"/>
    </row>
    <row r="59" s="265" customFormat="1" ht="24" customHeight="1" spans="1:13">
      <c r="A59" s="282">
        <v>55</v>
      </c>
      <c r="B59" s="296" t="s">
        <v>68</v>
      </c>
      <c r="C59" s="288"/>
      <c r="D59" s="289"/>
      <c r="E59" s="289"/>
      <c r="F59" s="289"/>
      <c r="G59" s="290"/>
      <c r="H59" s="290"/>
      <c r="I59" s="290"/>
      <c r="J59" s="290"/>
      <c r="K59" s="290"/>
      <c r="L59" s="290"/>
      <c r="M59" s="289"/>
    </row>
    <row r="60" s="265" customFormat="1" ht="24" customHeight="1" spans="1:13">
      <c r="A60" s="282">
        <v>56</v>
      </c>
      <c r="B60" s="296" t="s">
        <v>69</v>
      </c>
      <c r="C60" s="288"/>
      <c r="D60" s="289"/>
      <c r="E60" s="289"/>
      <c r="F60" s="289"/>
      <c r="G60" s="290"/>
      <c r="H60" s="290"/>
      <c r="I60" s="290"/>
      <c r="J60" s="290"/>
      <c r="K60" s="290"/>
      <c r="L60" s="290"/>
      <c r="M60" s="289"/>
    </row>
    <row r="61" s="265" customFormat="1" ht="24" customHeight="1" spans="1:13">
      <c r="A61" s="282">
        <v>57</v>
      </c>
      <c r="B61" s="296" t="s">
        <v>70</v>
      </c>
      <c r="C61" s="288"/>
      <c r="D61" s="289"/>
      <c r="E61" s="289"/>
      <c r="F61" s="289"/>
      <c r="G61" s="290"/>
      <c r="H61" s="290"/>
      <c r="I61" s="290"/>
      <c r="J61" s="290"/>
      <c r="K61" s="290"/>
      <c r="L61" s="290"/>
      <c r="M61" s="289"/>
    </row>
    <row r="62" s="265" customFormat="1" ht="35.25" customHeight="1" spans="1:13">
      <c r="A62" s="282">
        <v>58</v>
      </c>
      <c r="B62" s="299" t="s">
        <v>71</v>
      </c>
      <c r="C62" s="288"/>
      <c r="D62" s="289"/>
      <c r="E62" s="289"/>
      <c r="F62" s="289"/>
      <c r="G62" s="290"/>
      <c r="H62" s="290"/>
      <c r="I62" s="290"/>
      <c r="J62" s="290"/>
      <c r="K62" s="290"/>
      <c r="L62" s="290"/>
      <c r="M62" s="289"/>
    </row>
    <row r="63" s="265" customFormat="1" ht="29.25" customHeight="1" spans="1:13">
      <c r="A63" s="282">
        <v>59</v>
      </c>
      <c r="B63" s="299" t="s">
        <v>72</v>
      </c>
      <c r="C63" s="300">
        <v>1</v>
      </c>
      <c r="D63" s="285">
        <v>220</v>
      </c>
      <c r="E63" s="285">
        <v>220</v>
      </c>
      <c r="F63" s="285"/>
      <c r="G63" s="290"/>
      <c r="H63" s="290"/>
      <c r="I63" s="290"/>
      <c r="J63" s="290"/>
      <c r="K63" s="290"/>
      <c r="L63" s="290"/>
      <c r="M63" s="289"/>
    </row>
    <row r="64" s="268" customFormat="1" ht="29.25" customHeight="1" spans="1:13">
      <c r="A64" s="282">
        <v>60</v>
      </c>
      <c r="B64" s="299" t="s">
        <v>73</v>
      </c>
      <c r="C64" s="300">
        <v>1</v>
      </c>
      <c r="D64" s="285">
        <v>200</v>
      </c>
      <c r="E64" s="285">
        <v>200</v>
      </c>
      <c r="F64" s="285"/>
      <c r="G64" s="291"/>
      <c r="H64" s="291"/>
      <c r="I64" s="291"/>
      <c r="J64" s="291"/>
      <c r="K64" s="291"/>
      <c r="L64" s="291"/>
      <c r="M64" s="285"/>
    </row>
  </sheetData>
  <mergeCells count="5">
    <mergeCell ref="A1:M1"/>
    <mergeCell ref="D2:M2"/>
    <mergeCell ref="A2:A3"/>
    <mergeCell ref="B2:B3"/>
    <mergeCell ref="C2:C3"/>
  </mergeCells>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M201"/>
  <sheetViews>
    <sheetView tabSelected="1" zoomScale="90" zoomScaleNormal="90" workbookViewId="0">
      <selection activeCell="A1" sqref="A1:AH1"/>
    </sheetView>
  </sheetViews>
  <sheetFormatPr defaultColWidth="6.87962962962963" defaultRowHeight="15.6"/>
  <cols>
    <col min="1" max="1" width="9.37962962962963" style="39" customWidth="1"/>
    <col min="2" max="2" width="14.6388888888889" style="40" customWidth="1"/>
    <col min="3" max="3" width="40" style="41" customWidth="1"/>
    <col min="4" max="4" width="8.2037037037037" style="40" customWidth="1"/>
    <col min="5" max="5" width="9.71296296296296" style="40" customWidth="1"/>
    <col min="6" max="6" width="6.87962962962963" style="40" customWidth="1"/>
    <col min="7" max="7" width="6.37962962962963" style="40" customWidth="1"/>
    <col min="8" max="8" width="6.37962962962963" style="42" customWidth="1"/>
    <col min="9" max="9" width="11.5" style="40" customWidth="1"/>
    <col min="10" max="10" width="11.8055555555556" style="40" customWidth="1"/>
    <col min="11" max="11" width="8.46296296296296" style="40" customWidth="1"/>
    <col min="12" max="14" width="4.72222222222222" style="40" customWidth="1"/>
    <col min="15" max="15" width="10.462962962963" style="43" customWidth="1"/>
    <col min="16" max="20" width="5.5462962962963" style="43" hidden="1" customWidth="1"/>
    <col min="21" max="21" width="5" style="43" hidden="1" customWidth="1"/>
    <col min="22" max="22" width="8.90740740740741" style="43" customWidth="1"/>
    <col min="23" max="23" width="6.37962962962963" style="40" customWidth="1"/>
    <col min="24" max="24" width="5.40740740740741" style="40" customWidth="1"/>
    <col min="25" max="25" width="5.62962962962963" style="34" customWidth="1"/>
    <col min="26" max="26" width="5.46296296296296" style="40" customWidth="1"/>
    <col min="27" max="27" width="5.69444444444444" style="40" customWidth="1"/>
    <col min="28" max="28" width="6.25" style="40" customWidth="1"/>
    <col min="29" max="29" width="7.87962962962963" style="40" customWidth="1"/>
    <col min="30" max="30" width="9.87962962962963" style="40" customWidth="1"/>
    <col min="31" max="31" width="9.62962962962963" style="40" customWidth="1"/>
    <col min="32" max="32" width="11.3796296296296" style="40" customWidth="1"/>
    <col min="33" max="33" width="21.8796296296296" style="41" customWidth="1"/>
    <col min="34" max="34" width="29.2777777777778" style="44" customWidth="1"/>
    <col min="35" max="247" width="8" style="40" customWidth="1"/>
    <col min="248" max="248" width="8" style="40"/>
    <col min="249" max="16384" width="6.87962962962963" style="40"/>
  </cols>
  <sheetData>
    <row r="1" s="1" customFormat="1" ht="35" customHeight="1" spans="1:34">
      <c r="A1" s="45" t="s">
        <v>74</v>
      </c>
      <c r="B1" s="45"/>
      <c r="C1" s="46"/>
      <c r="D1" s="45"/>
      <c r="E1" s="45"/>
      <c r="F1" s="45"/>
      <c r="G1" s="45"/>
      <c r="H1" s="47"/>
      <c r="I1" s="45"/>
      <c r="J1" s="45"/>
      <c r="K1" s="45"/>
      <c r="L1" s="45"/>
      <c r="M1" s="45"/>
      <c r="N1" s="45"/>
      <c r="O1" s="107"/>
      <c r="P1" s="107"/>
      <c r="Q1" s="107"/>
      <c r="R1" s="107"/>
      <c r="S1" s="107"/>
      <c r="T1" s="107"/>
      <c r="U1" s="107"/>
      <c r="V1" s="107"/>
      <c r="W1" s="45"/>
      <c r="X1" s="45"/>
      <c r="Y1" s="146"/>
      <c r="Z1" s="45"/>
      <c r="AA1" s="45"/>
      <c r="AB1" s="45"/>
      <c r="AC1" s="45"/>
      <c r="AD1" s="45"/>
      <c r="AE1" s="45"/>
      <c r="AF1" s="45"/>
      <c r="AG1" s="46"/>
      <c r="AH1" s="164"/>
    </row>
    <row r="2" s="2" customFormat="1" ht="26" customHeight="1" spans="1:34">
      <c r="A2" s="48" t="s">
        <v>2</v>
      </c>
      <c r="B2" s="49" t="s">
        <v>75</v>
      </c>
      <c r="C2" s="49" t="s">
        <v>76</v>
      </c>
      <c r="D2" s="49" t="s">
        <v>77</v>
      </c>
      <c r="E2" s="49"/>
      <c r="F2" s="49" t="s">
        <v>78</v>
      </c>
      <c r="G2" s="49" t="s">
        <v>79</v>
      </c>
      <c r="H2" s="50" t="s">
        <v>80</v>
      </c>
      <c r="I2" s="108" t="s">
        <v>81</v>
      </c>
      <c r="J2" s="109"/>
      <c r="K2" s="109"/>
      <c r="L2" s="109"/>
      <c r="M2" s="109"/>
      <c r="N2" s="109"/>
      <c r="O2" s="110"/>
      <c r="P2" s="110"/>
      <c r="Q2" s="110"/>
      <c r="R2" s="110"/>
      <c r="S2" s="110"/>
      <c r="T2" s="110"/>
      <c r="U2" s="110"/>
      <c r="V2" s="141"/>
      <c r="W2" s="49" t="s">
        <v>82</v>
      </c>
      <c r="X2" s="49" t="s">
        <v>83</v>
      </c>
      <c r="Y2" s="147" t="s">
        <v>84</v>
      </c>
      <c r="Z2" s="49" t="s">
        <v>85</v>
      </c>
      <c r="AA2" s="49" t="s">
        <v>86</v>
      </c>
      <c r="AB2" s="49" t="s">
        <v>87</v>
      </c>
      <c r="AC2" s="49" t="s">
        <v>88</v>
      </c>
      <c r="AD2" s="49"/>
      <c r="AE2" s="49" t="s">
        <v>89</v>
      </c>
      <c r="AF2" s="49" t="s">
        <v>90</v>
      </c>
      <c r="AG2" s="49" t="s">
        <v>91</v>
      </c>
      <c r="AH2" s="165" t="s">
        <v>92</v>
      </c>
    </row>
    <row r="3" s="2" customFormat="1" ht="42" customHeight="1" spans="1:34">
      <c r="A3" s="48"/>
      <c r="B3" s="49"/>
      <c r="C3" s="49"/>
      <c r="D3" s="49" t="s">
        <v>93</v>
      </c>
      <c r="E3" s="49" t="s">
        <v>94</v>
      </c>
      <c r="F3" s="49"/>
      <c r="G3" s="49"/>
      <c r="H3" s="50"/>
      <c r="I3" s="49" t="s">
        <v>5</v>
      </c>
      <c r="J3" s="49" t="s">
        <v>95</v>
      </c>
      <c r="K3" s="49"/>
      <c r="L3" s="49"/>
      <c r="M3" s="49"/>
      <c r="N3" s="49"/>
      <c r="O3" s="108" t="s">
        <v>96</v>
      </c>
      <c r="P3" s="109"/>
      <c r="Q3" s="109"/>
      <c r="R3" s="109"/>
      <c r="S3" s="109"/>
      <c r="T3" s="109"/>
      <c r="U3" s="109"/>
      <c r="V3" s="142"/>
      <c r="W3" s="49"/>
      <c r="X3" s="49"/>
      <c r="Y3" s="147"/>
      <c r="Z3" s="49"/>
      <c r="AA3" s="49"/>
      <c r="AB3" s="49"/>
      <c r="AC3" s="49"/>
      <c r="AD3" s="49"/>
      <c r="AE3" s="49"/>
      <c r="AF3" s="49"/>
      <c r="AG3" s="49"/>
      <c r="AH3" s="165"/>
    </row>
    <row r="4" s="2" customFormat="1" ht="43" customHeight="1" spans="1:34">
      <c r="A4" s="48"/>
      <c r="B4" s="49"/>
      <c r="C4" s="49"/>
      <c r="D4" s="49"/>
      <c r="E4" s="49"/>
      <c r="F4" s="49"/>
      <c r="G4" s="49"/>
      <c r="H4" s="50"/>
      <c r="I4" s="49"/>
      <c r="J4" s="49" t="s">
        <v>97</v>
      </c>
      <c r="K4" s="49" t="s">
        <v>98</v>
      </c>
      <c r="L4" s="49" t="s">
        <v>99</v>
      </c>
      <c r="M4" s="49" t="s">
        <v>100</v>
      </c>
      <c r="N4" s="49" t="s">
        <v>101</v>
      </c>
      <c r="O4" s="49" t="s">
        <v>102</v>
      </c>
      <c r="P4" s="49" t="s">
        <v>103</v>
      </c>
      <c r="Q4" s="49" t="s">
        <v>104</v>
      </c>
      <c r="R4" s="49" t="s">
        <v>105</v>
      </c>
      <c r="S4" s="49" t="s">
        <v>106</v>
      </c>
      <c r="T4" s="49" t="s">
        <v>107</v>
      </c>
      <c r="U4" s="49" t="s">
        <v>108</v>
      </c>
      <c r="V4" s="49" t="s">
        <v>109</v>
      </c>
      <c r="W4" s="49"/>
      <c r="X4" s="49"/>
      <c r="Y4" s="147"/>
      <c r="Z4" s="49"/>
      <c r="AA4" s="49"/>
      <c r="AB4" s="49"/>
      <c r="AC4" s="49" t="s">
        <v>110</v>
      </c>
      <c r="AD4" s="49" t="s">
        <v>111</v>
      </c>
      <c r="AE4" s="49"/>
      <c r="AF4" s="49"/>
      <c r="AG4" s="49"/>
      <c r="AH4" s="165"/>
    </row>
    <row r="5" s="3" customFormat="1" ht="47" customHeight="1" spans="1:247">
      <c r="A5" s="51" t="s">
        <v>5</v>
      </c>
      <c r="B5" s="52"/>
      <c r="C5" s="52">
        <f>C6+C47+C59+C72+C77+C86+C92+C132+C140+2</f>
        <v>140</v>
      </c>
      <c r="D5" s="52"/>
      <c r="E5" s="52"/>
      <c r="F5" s="52"/>
      <c r="G5" s="52"/>
      <c r="H5" s="52"/>
      <c r="I5" s="111">
        <f t="shared" ref="I5:V5" si="0">I6+I47+I59+I72+I77+I86+I92+I132+I140+I200+I201</f>
        <v>23367.19</v>
      </c>
      <c r="J5" s="52">
        <f t="shared" si="0"/>
        <v>16768.65</v>
      </c>
      <c r="K5" s="52"/>
      <c r="L5" s="52"/>
      <c r="M5" s="52"/>
      <c r="N5" s="52"/>
      <c r="O5" s="52">
        <f t="shared" si="0"/>
        <v>6112.98</v>
      </c>
      <c r="P5" s="52">
        <f t="shared" si="0"/>
        <v>0</v>
      </c>
      <c r="Q5" s="52">
        <f t="shared" si="0"/>
        <v>0</v>
      </c>
      <c r="R5" s="52">
        <f t="shared" si="0"/>
        <v>0</v>
      </c>
      <c r="S5" s="52">
        <f t="shared" si="0"/>
        <v>0</v>
      </c>
      <c r="T5" s="52">
        <f t="shared" si="0"/>
        <v>0</v>
      </c>
      <c r="U5" s="52">
        <f t="shared" si="0"/>
        <v>0</v>
      </c>
      <c r="V5" s="52">
        <f t="shared" si="0"/>
        <v>485.56</v>
      </c>
      <c r="W5" s="52"/>
      <c r="X5" s="52"/>
      <c r="Y5" s="52"/>
      <c r="Z5" s="52"/>
      <c r="AA5" s="52"/>
      <c r="AB5" s="52"/>
      <c r="AC5" s="52">
        <f t="shared" ref="AC5:AE5" si="1">AC6+AC47+AC59+AC72+AC77+AC86+AC92+AC132+AC140+AC200+AC201</f>
        <v>64730</v>
      </c>
      <c r="AD5" s="52">
        <f t="shared" si="1"/>
        <v>134796</v>
      </c>
      <c r="AE5" s="52">
        <f t="shared" si="1"/>
        <v>400481</v>
      </c>
      <c r="AF5" s="52"/>
      <c r="AG5" s="166"/>
      <c r="AH5" s="167"/>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8"/>
      <c r="BH5" s="168"/>
      <c r="BI5" s="168"/>
      <c r="BJ5" s="168"/>
      <c r="BK5" s="168"/>
      <c r="BL5" s="168"/>
      <c r="BM5" s="168"/>
      <c r="BN5" s="168"/>
      <c r="BO5" s="168"/>
      <c r="BP5" s="168"/>
      <c r="BQ5" s="168"/>
      <c r="BR5" s="168"/>
      <c r="BS5" s="168"/>
      <c r="BT5" s="168"/>
      <c r="BU5" s="168"/>
      <c r="BV5" s="168"/>
      <c r="BW5" s="168"/>
      <c r="BX5" s="168"/>
      <c r="BY5" s="168"/>
      <c r="BZ5" s="168"/>
      <c r="CA5" s="168"/>
      <c r="CB5" s="168"/>
      <c r="CC5" s="168"/>
      <c r="CD5" s="168"/>
      <c r="CE5" s="168"/>
      <c r="CF5" s="168"/>
      <c r="CG5" s="168"/>
      <c r="CH5" s="168"/>
      <c r="CI5" s="168"/>
      <c r="CJ5" s="168"/>
      <c r="CK5" s="168"/>
      <c r="CL5" s="168"/>
      <c r="CM5" s="168"/>
      <c r="CN5" s="168"/>
      <c r="CO5" s="168"/>
      <c r="CP5" s="168"/>
      <c r="CQ5" s="168"/>
      <c r="CR5" s="168"/>
      <c r="CS5" s="168"/>
      <c r="CT5" s="168"/>
      <c r="CU5" s="168"/>
      <c r="CV5" s="168"/>
      <c r="CW5" s="168"/>
      <c r="CX5" s="168"/>
      <c r="CY5" s="168"/>
      <c r="CZ5" s="168"/>
      <c r="DA5" s="168"/>
      <c r="DB5" s="168"/>
      <c r="DC5" s="168"/>
      <c r="DD5" s="168"/>
      <c r="DE5" s="168"/>
      <c r="DF5" s="168"/>
      <c r="DG5" s="168"/>
      <c r="DH5" s="168"/>
      <c r="DI5" s="168"/>
      <c r="DJ5" s="168"/>
      <c r="DK5" s="168"/>
      <c r="DL5" s="168"/>
      <c r="DM5" s="168"/>
      <c r="DN5" s="168"/>
      <c r="DO5" s="168"/>
      <c r="DP5" s="168"/>
      <c r="DQ5" s="168"/>
      <c r="DR5" s="168"/>
      <c r="DS5" s="168"/>
      <c r="DT5" s="168"/>
      <c r="DU5" s="168"/>
      <c r="DV5" s="168"/>
      <c r="DW5" s="168"/>
      <c r="DX5" s="168"/>
      <c r="DY5" s="168"/>
      <c r="DZ5" s="168"/>
      <c r="EA5" s="168"/>
      <c r="EB5" s="168"/>
      <c r="EC5" s="168"/>
      <c r="ED5" s="168"/>
      <c r="EE5" s="168"/>
      <c r="EF5" s="168"/>
      <c r="EG5" s="168"/>
      <c r="EH5" s="168"/>
      <c r="EI5" s="168"/>
      <c r="EJ5" s="168"/>
      <c r="EK5" s="168"/>
      <c r="EL5" s="168"/>
      <c r="EM5" s="168"/>
      <c r="EN5" s="168"/>
      <c r="EO5" s="168"/>
      <c r="EP5" s="168"/>
      <c r="EQ5" s="168"/>
      <c r="ER5" s="168"/>
      <c r="ES5" s="168"/>
      <c r="ET5" s="168"/>
      <c r="EU5" s="168"/>
      <c r="EV5" s="168"/>
      <c r="EW5" s="168"/>
      <c r="EX5" s="168"/>
      <c r="EY5" s="168"/>
      <c r="EZ5" s="168"/>
      <c r="FA5" s="168"/>
      <c r="FB5" s="168"/>
      <c r="FC5" s="168"/>
      <c r="FD5" s="168"/>
      <c r="FE5" s="168"/>
      <c r="FF5" s="168"/>
      <c r="FG5" s="168"/>
      <c r="FH5" s="168"/>
      <c r="FI5" s="168"/>
      <c r="FJ5" s="168"/>
      <c r="FK5" s="168"/>
      <c r="FL5" s="168"/>
      <c r="FM5" s="168"/>
      <c r="FN5" s="168"/>
      <c r="FO5" s="168"/>
      <c r="FP5" s="168"/>
      <c r="FQ5" s="168"/>
      <c r="FR5" s="168"/>
      <c r="FS5" s="168"/>
      <c r="FT5" s="168"/>
      <c r="FU5" s="168"/>
      <c r="FV5" s="168"/>
      <c r="FW5" s="168"/>
      <c r="FX5" s="168"/>
      <c r="FY5" s="168"/>
      <c r="FZ5" s="168"/>
      <c r="GA5" s="168"/>
      <c r="GB5" s="168"/>
      <c r="GC5" s="168"/>
      <c r="GD5" s="168"/>
      <c r="GE5" s="168"/>
      <c r="GF5" s="168"/>
      <c r="GG5" s="168"/>
      <c r="GH5" s="168"/>
      <c r="GI5" s="168"/>
      <c r="GJ5" s="168"/>
      <c r="GK5" s="168"/>
      <c r="GL5" s="168"/>
      <c r="GM5" s="168"/>
      <c r="GN5" s="168"/>
      <c r="GO5" s="168"/>
      <c r="GP5" s="168"/>
      <c r="GQ5" s="168"/>
      <c r="GR5" s="168"/>
      <c r="GS5" s="168"/>
      <c r="GT5" s="168"/>
      <c r="GU5" s="168"/>
      <c r="GV5" s="168"/>
      <c r="GW5" s="168"/>
      <c r="GX5" s="168"/>
      <c r="GY5" s="168"/>
      <c r="GZ5" s="168"/>
      <c r="HA5" s="168"/>
      <c r="HB5" s="168"/>
      <c r="HC5" s="168"/>
      <c r="HD5" s="168"/>
      <c r="HE5" s="168"/>
      <c r="HF5" s="168"/>
      <c r="HG5" s="168"/>
      <c r="HH5" s="168"/>
      <c r="HI5" s="168"/>
      <c r="HJ5" s="168"/>
      <c r="HK5" s="168"/>
      <c r="HL5" s="168"/>
      <c r="HM5" s="168"/>
      <c r="HN5" s="168"/>
      <c r="HO5" s="168"/>
      <c r="HP5" s="168"/>
      <c r="HQ5" s="168"/>
      <c r="HR5" s="168"/>
      <c r="HS5" s="168"/>
      <c r="HT5" s="168"/>
      <c r="HU5" s="168"/>
      <c r="HV5" s="168"/>
      <c r="HW5" s="168"/>
      <c r="HX5" s="168"/>
      <c r="HY5" s="168"/>
      <c r="HZ5" s="168"/>
      <c r="IA5" s="168"/>
      <c r="IB5" s="168"/>
      <c r="IC5" s="168"/>
      <c r="ID5" s="168"/>
      <c r="IE5" s="168"/>
      <c r="IF5" s="168"/>
      <c r="IG5" s="168"/>
      <c r="IH5" s="168"/>
      <c r="II5" s="168"/>
      <c r="IJ5" s="168"/>
      <c r="IK5" s="168"/>
      <c r="IL5" s="168"/>
      <c r="IM5" s="168"/>
    </row>
    <row r="6" s="4" customFormat="1" ht="47" customHeight="1" spans="1:34">
      <c r="A6" s="53" t="s">
        <v>16</v>
      </c>
      <c r="B6" s="54"/>
      <c r="C6" s="54">
        <f>C7+C9+C13</f>
        <v>32</v>
      </c>
      <c r="D6" s="54"/>
      <c r="E6" s="54"/>
      <c r="F6" s="54"/>
      <c r="G6" s="54"/>
      <c r="H6" s="54"/>
      <c r="I6" s="54">
        <f t="shared" ref="I6:V6" si="2">I7+I9+I13</f>
        <v>9913.2</v>
      </c>
      <c r="J6" s="54">
        <f t="shared" si="2"/>
        <v>9735.2</v>
      </c>
      <c r="K6" s="54"/>
      <c r="L6" s="54"/>
      <c r="M6" s="54"/>
      <c r="N6" s="54"/>
      <c r="O6" s="54"/>
      <c r="P6" s="54">
        <f t="shared" si="2"/>
        <v>0</v>
      </c>
      <c r="Q6" s="54">
        <f t="shared" si="2"/>
        <v>0</v>
      </c>
      <c r="R6" s="54">
        <f t="shared" si="2"/>
        <v>0</v>
      </c>
      <c r="S6" s="54">
        <f t="shared" si="2"/>
        <v>0</v>
      </c>
      <c r="T6" s="54">
        <f t="shared" si="2"/>
        <v>0</v>
      </c>
      <c r="U6" s="54">
        <f t="shared" si="2"/>
        <v>0</v>
      </c>
      <c r="V6" s="54">
        <f t="shared" si="2"/>
        <v>178</v>
      </c>
      <c r="W6" s="54"/>
      <c r="X6" s="54"/>
      <c r="Y6" s="148"/>
      <c r="Z6" s="54"/>
      <c r="AA6" s="54"/>
      <c r="AB6" s="54"/>
      <c r="AC6" s="54">
        <f t="shared" ref="AC6:AE6" si="3">AC7+AC9+AC14+AC30+AC37</f>
        <v>15604</v>
      </c>
      <c r="AD6" s="54">
        <f t="shared" si="3"/>
        <v>55714</v>
      </c>
      <c r="AE6" s="54">
        <f t="shared" si="3"/>
        <v>198762</v>
      </c>
      <c r="AF6" s="149"/>
      <c r="AG6" s="169"/>
      <c r="AH6" s="170"/>
    </row>
    <row r="7" s="5" customFormat="1" ht="52" customHeight="1" spans="1:34">
      <c r="A7" s="53" t="s">
        <v>17</v>
      </c>
      <c r="B7" s="53"/>
      <c r="C7" s="53">
        <v>1</v>
      </c>
      <c r="D7" s="53"/>
      <c r="E7" s="53"/>
      <c r="F7" s="53"/>
      <c r="G7" s="53"/>
      <c r="H7" s="55"/>
      <c r="I7" s="53">
        <f>SUM(I8:I8)</f>
        <v>100</v>
      </c>
      <c r="J7" s="53">
        <f>SUM(J8:J8)</f>
        <v>100</v>
      </c>
      <c r="K7" s="53"/>
      <c r="L7" s="53"/>
      <c r="M7" s="53"/>
      <c r="N7" s="53"/>
      <c r="O7" s="53"/>
      <c r="P7" s="53"/>
      <c r="Q7" s="53"/>
      <c r="R7" s="53"/>
      <c r="S7" s="53"/>
      <c r="T7" s="53"/>
      <c r="U7" s="53"/>
      <c r="V7" s="53"/>
      <c r="W7" s="53"/>
      <c r="X7" s="53"/>
      <c r="Y7" s="53"/>
      <c r="Z7" s="53"/>
      <c r="AA7" s="53"/>
      <c r="AB7" s="53"/>
      <c r="AC7" s="53">
        <f t="shared" ref="AC7:AE7" si="4">SUM(AC8:AC8)</f>
        <v>500</v>
      </c>
      <c r="AD7" s="53">
        <f t="shared" si="4"/>
        <v>1500</v>
      </c>
      <c r="AE7" s="53">
        <f t="shared" si="4"/>
        <v>15000</v>
      </c>
      <c r="AF7" s="150"/>
      <c r="AG7" s="171"/>
      <c r="AH7" s="172"/>
    </row>
    <row r="8" s="6" customFormat="1" ht="99" customHeight="1" spans="1:34">
      <c r="A8" s="56" t="s">
        <v>112</v>
      </c>
      <c r="B8" s="57" t="s">
        <v>113</v>
      </c>
      <c r="C8" s="58" t="s">
        <v>114</v>
      </c>
      <c r="D8" s="57" t="s">
        <v>115</v>
      </c>
      <c r="E8" s="57" t="s">
        <v>116</v>
      </c>
      <c r="F8" s="57" t="s">
        <v>117</v>
      </c>
      <c r="G8" s="57" t="s">
        <v>118</v>
      </c>
      <c r="H8" s="59" t="s">
        <v>119</v>
      </c>
      <c r="I8" s="57">
        <v>100</v>
      </c>
      <c r="J8" s="92">
        <v>100</v>
      </c>
      <c r="K8" s="92"/>
      <c r="L8" s="92"/>
      <c r="M8" s="92"/>
      <c r="N8" s="92"/>
      <c r="O8" s="112"/>
      <c r="P8" s="112"/>
      <c r="Q8" s="112"/>
      <c r="R8" s="112"/>
      <c r="S8" s="112"/>
      <c r="T8" s="112"/>
      <c r="U8" s="112"/>
      <c r="V8" s="112"/>
      <c r="W8" s="57" t="s">
        <v>120</v>
      </c>
      <c r="X8" s="125" t="s">
        <v>121</v>
      </c>
      <c r="Y8" s="145" t="s">
        <v>121</v>
      </c>
      <c r="Z8" s="59" t="s">
        <v>122</v>
      </c>
      <c r="AA8" s="59" t="s">
        <v>122</v>
      </c>
      <c r="AB8" s="59" t="s">
        <v>122</v>
      </c>
      <c r="AC8" s="92">
        <v>500</v>
      </c>
      <c r="AD8" s="92">
        <v>1500</v>
      </c>
      <c r="AE8" s="92">
        <v>15000</v>
      </c>
      <c r="AF8" s="59" t="s">
        <v>123</v>
      </c>
      <c r="AG8" s="173" t="s">
        <v>124</v>
      </c>
      <c r="AH8" s="174"/>
    </row>
    <row r="9" s="7" customFormat="1" ht="40" customHeight="1" spans="1:34">
      <c r="A9" s="60" t="s">
        <v>18</v>
      </c>
      <c r="B9" s="61"/>
      <c r="C9" s="62">
        <v>1</v>
      </c>
      <c r="D9" s="61"/>
      <c r="E9" s="61"/>
      <c r="F9" s="63"/>
      <c r="G9" s="64"/>
      <c r="H9" s="65"/>
      <c r="I9" s="113">
        <v>125</v>
      </c>
      <c r="J9" s="113">
        <v>125</v>
      </c>
      <c r="K9" s="65"/>
      <c r="L9" s="65"/>
      <c r="M9" s="65"/>
      <c r="N9" s="65"/>
      <c r="O9" s="114"/>
      <c r="P9" s="114"/>
      <c r="Q9" s="114"/>
      <c r="R9" s="114"/>
      <c r="S9" s="114"/>
      <c r="T9" s="114"/>
      <c r="U9" s="114"/>
      <c r="V9" s="114"/>
      <c r="W9" s="63"/>
      <c r="X9" s="143"/>
      <c r="Y9" s="151"/>
      <c r="Z9" s="61"/>
      <c r="AA9" s="61"/>
      <c r="AB9" s="61"/>
      <c r="AC9" s="113">
        <v>75</v>
      </c>
      <c r="AD9" s="113">
        <v>286</v>
      </c>
      <c r="AE9" s="113">
        <v>1660</v>
      </c>
      <c r="AF9" s="61"/>
      <c r="AG9" s="175"/>
      <c r="AH9" s="176"/>
    </row>
    <row r="10" s="8" customFormat="1" ht="88" customHeight="1" spans="1:34">
      <c r="A10" s="56" t="s">
        <v>112</v>
      </c>
      <c r="B10" s="66" t="s">
        <v>125</v>
      </c>
      <c r="C10" s="58" t="s">
        <v>126</v>
      </c>
      <c r="D10" s="67" t="s">
        <v>127</v>
      </c>
      <c r="E10" s="57" t="s">
        <v>128</v>
      </c>
      <c r="F10" s="57" t="s">
        <v>117</v>
      </c>
      <c r="G10" s="57" t="s">
        <v>129</v>
      </c>
      <c r="H10" s="57" t="s">
        <v>130</v>
      </c>
      <c r="I10" s="57">
        <v>125</v>
      </c>
      <c r="J10" s="57">
        <v>125</v>
      </c>
      <c r="K10" s="65"/>
      <c r="L10" s="65"/>
      <c r="M10" s="65"/>
      <c r="N10" s="65"/>
      <c r="O10" s="115"/>
      <c r="P10" s="115"/>
      <c r="Q10" s="115"/>
      <c r="R10" s="115"/>
      <c r="S10" s="115"/>
      <c r="T10" s="115"/>
      <c r="U10" s="115"/>
      <c r="V10" s="115"/>
      <c r="W10" s="57" t="s">
        <v>120</v>
      </c>
      <c r="X10" s="57" t="s">
        <v>121</v>
      </c>
      <c r="Y10" s="66" t="s">
        <v>122</v>
      </c>
      <c r="Z10" s="57" t="s">
        <v>122</v>
      </c>
      <c r="AA10" s="57" t="s">
        <v>121</v>
      </c>
      <c r="AB10" s="57" t="s">
        <v>122</v>
      </c>
      <c r="AC10" s="57">
        <v>75</v>
      </c>
      <c r="AD10" s="57">
        <v>286</v>
      </c>
      <c r="AE10" s="57">
        <v>1660</v>
      </c>
      <c r="AF10" s="57" t="s">
        <v>131</v>
      </c>
      <c r="AG10" s="58" t="s">
        <v>132</v>
      </c>
      <c r="AH10" s="125"/>
    </row>
    <row r="11" s="9" customFormat="1" ht="46" customHeight="1" spans="1:34">
      <c r="A11" s="68" t="s">
        <v>19</v>
      </c>
      <c r="B11" s="69"/>
      <c r="C11" s="70"/>
      <c r="D11" s="69"/>
      <c r="E11" s="69"/>
      <c r="F11" s="71"/>
      <c r="G11" s="69"/>
      <c r="H11" s="72"/>
      <c r="I11" s="116"/>
      <c r="J11" s="71"/>
      <c r="K11" s="71"/>
      <c r="L11" s="71"/>
      <c r="M11" s="71"/>
      <c r="N11" s="71"/>
      <c r="O11" s="117"/>
      <c r="P11" s="117"/>
      <c r="Q11" s="117"/>
      <c r="R11" s="117"/>
      <c r="S11" s="117"/>
      <c r="T11" s="117"/>
      <c r="U11" s="117"/>
      <c r="V11" s="117"/>
      <c r="W11" s="71"/>
      <c r="X11" s="71"/>
      <c r="Y11" s="71"/>
      <c r="Z11" s="71"/>
      <c r="AA11" s="71"/>
      <c r="AB11" s="71"/>
      <c r="AC11" s="71"/>
      <c r="AD11" s="71"/>
      <c r="AE11" s="71"/>
      <c r="AF11" s="71"/>
      <c r="AG11" s="177"/>
      <c r="AH11" s="71"/>
    </row>
    <row r="12" s="10" customFormat="1" ht="39" customHeight="1" spans="1:34">
      <c r="A12" s="68" t="s">
        <v>20</v>
      </c>
      <c r="B12" s="69"/>
      <c r="C12" s="70"/>
      <c r="D12" s="69"/>
      <c r="E12" s="69"/>
      <c r="F12" s="69"/>
      <c r="G12" s="69"/>
      <c r="H12" s="69"/>
      <c r="I12" s="118"/>
      <c r="J12" s="118"/>
      <c r="K12" s="118"/>
      <c r="L12" s="118"/>
      <c r="M12" s="118"/>
      <c r="N12" s="81"/>
      <c r="O12" s="114"/>
      <c r="P12" s="119"/>
      <c r="Q12" s="119"/>
      <c r="R12" s="119"/>
      <c r="S12" s="119"/>
      <c r="T12" s="119"/>
      <c r="U12" s="119"/>
      <c r="V12" s="119"/>
      <c r="W12" s="69"/>
      <c r="X12" s="69"/>
      <c r="Y12" s="69"/>
      <c r="Z12" s="69"/>
      <c r="AA12" s="69"/>
      <c r="AB12" s="69"/>
      <c r="AC12" s="69"/>
      <c r="AD12" s="69"/>
      <c r="AE12" s="69"/>
      <c r="AF12" s="69"/>
      <c r="AG12" s="70"/>
      <c r="AH12" s="69"/>
    </row>
    <row r="13" s="11" customFormat="1" ht="39" customHeight="1" spans="1:34">
      <c r="A13" s="68" t="s">
        <v>21</v>
      </c>
      <c r="B13" s="73"/>
      <c r="C13" s="74" t="s">
        <v>133</v>
      </c>
      <c r="D13" s="73"/>
      <c r="E13" s="73"/>
      <c r="F13" s="69"/>
      <c r="G13" s="69"/>
      <c r="H13" s="73"/>
      <c r="I13" s="120">
        <f>I14+I30+I37</f>
        <v>9688.2</v>
      </c>
      <c r="J13" s="121">
        <f>J14+J30+J37</f>
        <v>9510.2</v>
      </c>
      <c r="K13" s="121"/>
      <c r="L13" s="121"/>
      <c r="M13" s="121"/>
      <c r="N13" s="121"/>
      <c r="O13" s="121"/>
      <c r="P13" s="121"/>
      <c r="Q13" s="121"/>
      <c r="R13" s="121"/>
      <c r="S13" s="121"/>
      <c r="T13" s="121"/>
      <c r="U13" s="121"/>
      <c r="V13" s="144">
        <f>V14+V30+V37</f>
        <v>178</v>
      </c>
      <c r="W13" s="121"/>
      <c r="X13" s="121"/>
      <c r="Y13" s="121"/>
      <c r="Z13" s="121"/>
      <c r="AA13" s="121"/>
      <c r="AB13" s="121"/>
      <c r="AC13" s="144">
        <f t="shared" ref="AC13:AE13" si="5">AC14+AC30+AC37</f>
        <v>15029</v>
      </c>
      <c r="AD13" s="144">
        <f t="shared" si="5"/>
        <v>53928</v>
      </c>
      <c r="AE13" s="144">
        <f t="shared" si="5"/>
        <v>182102</v>
      </c>
      <c r="AF13" s="73"/>
      <c r="AG13" s="70"/>
      <c r="AH13" s="69"/>
    </row>
    <row r="14" s="5" customFormat="1" ht="53" customHeight="1" spans="1:34">
      <c r="A14" s="60" t="s">
        <v>134</v>
      </c>
      <c r="B14" s="75"/>
      <c r="C14" s="75">
        <v>15</v>
      </c>
      <c r="D14" s="75"/>
      <c r="E14" s="75"/>
      <c r="F14" s="76"/>
      <c r="G14" s="76"/>
      <c r="H14" s="75"/>
      <c r="I14" s="75">
        <f>SUM(I15:I29)</f>
        <v>5295.95</v>
      </c>
      <c r="J14" s="75">
        <f>SUM(J15:J29)</f>
        <v>5117.95</v>
      </c>
      <c r="K14" s="75"/>
      <c r="L14" s="75"/>
      <c r="M14" s="75"/>
      <c r="N14" s="75"/>
      <c r="O14" s="75"/>
      <c r="P14" s="75"/>
      <c r="Q14" s="75"/>
      <c r="R14" s="75"/>
      <c r="S14" s="75"/>
      <c r="T14" s="75"/>
      <c r="U14" s="75"/>
      <c r="V14" s="75">
        <f>SUM(V15:V29)</f>
        <v>178</v>
      </c>
      <c r="W14" s="75"/>
      <c r="X14" s="75"/>
      <c r="Y14" s="152"/>
      <c r="Z14" s="75"/>
      <c r="AA14" s="75"/>
      <c r="AB14" s="75"/>
      <c r="AC14" s="75">
        <f t="shared" ref="AC14:AE14" si="6">SUM(AC15:AC29)</f>
        <v>3921</v>
      </c>
      <c r="AD14" s="75">
        <f t="shared" si="6"/>
        <v>13748</v>
      </c>
      <c r="AE14" s="75">
        <f t="shared" si="6"/>
        <v>59942</v>
      </c>
      <c r="AF14" s="75"/>
      <c r="AG14" s="178"/>
      <c r="AH14" s="176"/>
    </row>
    <row r="15" s="8" customFormat="1" ht="124" customHeight="1" spans="1:34">
      <c r="A15" s="56" t="s">
        <v>112</v>
      </c>
      <c r="B15" s="72" t="s">
        <v>135</v>
      </c>
      <c r="C15" s="77" t="s">
        <v>136</v>
      </c>
      <c r="D15" s="78" t="s">
        <v>137</v>
      </c>
      <c r="E15" s="64" t="s">
        <v>138</v>
      </c>
      <c r="F15" s="64" t="s">
        <v>117</v>
      </c>
      <c r="G15" s="64" t="s">
        <v>129</v>
      </c>
      <c r="H15" s="79" t="s">
        <v>139</v>
      </c>
      <c r="I15" s="64">
        <v>499.95</v>
      </c>
      <c r="J15" s="64">
        <v>499.95</v>
      </c>
      <c r="K15" s="64"/>
      <c r="L15" s="64"/>
      <c r="M15" s="64"/>
      <c r="N15" s="64"/>
      <c r="O15" s="122"/>
      <c r="P15" s="122"/>
      <c r="Q15" s="122"/>
      <c r="R15" s="122"/>
      <c r="S15" s="122"/>
      <c r="T15" s="122"/>
      <c r="U15" s="122"/>
      <c r="V15" s="122"/>
      <c r="W15" s="64" t="s">
        <v>120</v>
      </c>
      <c r="X15" s="64" t="s">
        <v>121</v>
      </c>
      <c r="Y15" s="72" t="s">
        <v>122</v>
      </c>
      <c r="Z15" s="64" t="s">
        <v>121</v>
      </c>
      <c r="AA15" s="64" t="s">
        <v>121</v>
      </c>
      <c r="AB15" s="64" t="s">
        <v>122</v>
      </c>
      <c r="AC15" s="64">
        <v>394</v>
      </c>
      <c r="AD15" s="64">
        <v>985</v>
      </c>
      <c r="AE15" s="64">
        <v>3980</v>
      </c>
      <c r="AF15" s="153" t="s">
        <v>140</v>
      </c>
      <c r="AG15" s="179" t="s">
        <v>141</v>
      </c>
      <c r="AH15" s="93"/>
    </row>
    <row r="16" s="8" customFormat="1" ht="99" customHeight="1" spans="1:34">
      <c r="A16" s="56" t="s">
        <v>142</v>
      </c>
      <c r="B16" s="66" t="s">
        <v>143</v>
      </c>
      <c r="C16" s="58" t="s">
        <v>144</v>
      </c>
      <c r="D16" s="64" t="s">
        <v>137</v>
      </c>
      <c r="E16" s="57" t="s">
        <v>145</v>
      </c>
      <c r="F16" s="57" t="s">
        <v>117</v>
      </c>
      <c r="G16" s="57" t="s">
        <v>129</v>
      </c>
      <c r="H16" s="79" t="s">
        <v>139</v>
      </c>
      <c r="I16" s="123">
        <v>400</v>
      </c>
      <c r="J16" s="123">
        <v>400</v>
      </c>
      <c r="K16" s="57"/>
      <c r="L16" s="57"/>
      <c r="M16" s="57"/>
      <c r="N16" s="57"/>
      <c r="O16" s="122"/>
      <c r="P16" s="122"/>
      <c r="Q16" s="122"/>
      <c r="R16" s="122"/>
      <c r="S16" s="122"/>
      <c r="T16" s="122"/>
      <c r="U16" s="122"/>
      <c r="V16" s="122"/>
      <c r="W16" s="57" t="s">
        <v>120</v>
      </c>
      <c r="X16" s="57" t="s">
        <v>121</v>
      </c>
      <c r="Y16" s="66" t="s">
        <v>122</v>
      </c>
      <c r="Z16" s="57" t="s">
        <v>121</v>
      </c>
      <c r="AA16" s="57" t="s">
        <v>121</v>
      </c>
      <c r="AB16" s="57" t="s">
        <v>122</v>
      </c>
      <c r="AC16" s="57">
        <v>394</v>
      </c>
      <c r="AD16" s="57">
        <v>985</v>
      </c>
      <c r="AE16" s="57">
        <v>3980</v>
      </c>
      <c r="AF16" s="154" t="s">
        <v>140</v>
      </c>
      <c r="AG16" s="70" t="s">
        <v>146</v>
      </c>
      <c r="AH16" s="93"/>
    </row>
    <row r="17" s="8" customFormat="1" ht="239" customHeight="1" spans="1:34">
      <c r="A17" s="56" t="s">
        <v>147</v>
      </c>
      <c r="B17" s="80" t="s">
        <v>148</v>
      </c>
      <c r="C17" s="80" t="s">
        <v>149</v>
      </c>
      <c r="D17" s="66" t="s">
        <v>137</v>
      </c>
      <c r="E17" s="66" t="s">
        <v>150</v>
      </c>
      <c r="F17" s="66" t="s">
        <v>117</v>
      </c>
      <c r="G17" s="81" t="s">
        <v>129</v>
      </c>
      <c r="H17" s="66" t="s">
        <v>139</v>
      </c>
      <c r="I17" s="66">
        <v>390</v>
      </c>
      <c r="J17" s="66">
        <v>390</v>
      </c>
      <c r="K17" s="57"/>
      <c r="L17" s="57"/>
      <c r="M17" s="57"/>
      <c r="N17" s="57"/>
      <c r="O17" s="122"/>
      <c r="P17" s="122"/>
      <c r="Q17" s="122"/>
      <c r="R17" s="122"/>
      <c r="S17" s="122"/>
      <c r="T17" s="122"/>
      <c r="U17" s="122"/>
      <c r="V17" s="122"/>
      <c r="W17" s="57" t="s">
        <v>120</v>
      </c>
      <c r="X17" s="57" t="s">
        <v>121</v>
      </c>
      <c r="Y17" s="66" t="s">
        <v>122</v>
      </c>
      <c r="Z17" s="57" t="s">
        <v>121</v>
      </c>
      <c r="AA17" s="57" t="s">
        <v>121</v>
      </c>
      <c r="AB17" s="57" t="s">
        <v>122</v>
      </c>
      <c r="AC17" s="66">
        <v>600</v>
      </c>
      <c r="AD17" s="66">
        <v>2000</v>
      </c>
      <c r="AE17" s="66">
        <v>2000</v>
      </c>
      <c r="AF17" s="66" t="s">
        <v>140</v>
      </c>
      <c r="AG17" s="80" t="s">
        <v>151</v>
      </c>
      <c r="AH17" s="93"/>
    </row>
    <row r="18" s="8" customFormat="1" ht="95" customHeight="1" spans="1:34">
      <c r="A18" s="56" t="s">
        <v>152</v>
      </c>
      <c r="B18" s="69" t="s">
        <v>153</v>
      </c>
      <c r="C18" s="77" t="s">
        <v>154</v>
      </c>
      <c r="D18" s="78" t="s">
        <v>155</v>
      </c>
      <c r="E18" s="64" t="s">
        <v>156</v>
      </c>
      <c r="F18" s="78" t="s">
        <v>117</v>
      </c>
      <c r="G18" s="56" t="s">
        <v>129</v>
      </c>
      <c r="H18" s="57" t="s">
        <v>157</v>
      </c>
      <c r="I18" s="64">
        <v>240</v>
      </c>
      <c r="J18" s="64">
        <v>240</v>
      </c>
      <c r="K18" s="64"/>
      <c r="L18" s="64"/>
      <c r="M18" s="64"/>
      <c r="N18" s="64"/>
      <c r="O18" s="122"/>
      <c r="P18" s="122"/>
      <c r="Q18" s="122"/>
      <c r="R18" s="122"/>
      <c r="S18" s="122"/>
      <c r="T18" s="122"/>
      <c r="U18" s="122"/>
      <c r="V18" s="122"/>
      <c r="W18" s="56" t="s">
        <v>120</v>
      </c>
      <c r="X18" s="64" t="s">
        <v>121</v>
      </c>
      <c r="Y18" s="72" t="s">
        <v>122</v>
      </c>
      <c r="Z18" s="64" t="s">
        <v>121</v>
      </c>
      <c r="AA18" s="64" t="s">
        <v>121</v>
      </c>
      <c r="AB18" s="64" t="s">
        <v>122</v>
      </c>
      <c r="AC18" s="66">
        <v>98</v>
      </c>
      <c r="AD18" s="66">
        <v>343</v>
      </c>
      <c r="AE18" s="66">
        <v>4031</v>
      </c>
      <c r="AF18" s="64" t="s">
        <v>158</v>
      </c>
      <c r="AG18" s="77" t="s">
        <v>159</v>
      </c>
      <c r="AH18" s="93"/>
    </row>
    <row r="19" s="8" customFormat="1" ht="84" customHeight="1" spans="1:34">
      <c r="A19" s="56" t="s">
        <v>160</v>
      </c>
      <c r="B19" s="72" t="s">
        <v>161</v>
      </c>
      <c r="C19" s="82" t="s">
        <v>162</v>
      </c>
      <c r="D19" s="78" t="s">
        <v>155</v>
      </c>
      <c r="E19" s="64" t="s">
        <v>163</v>
      </c>
      <c r="F19" s="64" t="s">
        <v>117</v>
      </c>
      <c r="G19" s="64" t="s">
        <v>129</v>
      </c>
      <c r="H19" s="57" t="s">
        <v>157</v>
      </c>
      <c r="I19" s="64">
        <v>200</v>
      </c>
      <c r="J19" s="64">
        <v>200</v>
      </c>
      <c r="K19" s="64"/>
      <c r="L19" s="64"/>
      <c r="M19" s="64"/>
      <c r="N19" s="64"/>
      <c r="O19" s="122"/>
      <c r="P19" s="122"/>
      <c r="Q19" s="122"/>
      <c r="R19" s="122"/>
      <c r="S19" s="122"/>
      <c r="T19" s="122"/>
      <c r="U19" s="122"/>
      <c r="V19" s="122"/>
      <c r="W19" s="64" t="s">
        <v>120</v>
      </c>
      <c r="X19" s="64" t="s">
        <v>121</v>
      </c>
      <c r="Y19" s="72" t="s">
        <v>122</v>
      </c>
      <c r="Z19" s="64" t="s">
        <v>121</v>
      </c>
      <c r="AA19" s="64" t="s">
        <v>121</v>
      </c>
      <c r="AB19" s="64" t="s">
        <v>122</v>
      </c>
      <c r="AC19" s="64">
        <v>92</v>
      </c>
      <c r="AD19" s="64">
        <v>385</v>
      </c>
      <c r="AE19" s="64">
        <v>2547</v>
      </c>
      <c r="AF19" s="64" t="s">
        <v>158</v>
      </c>
      <c r="AG19" s="77" t="s">
        <v>164</v>
      </c>
      <c r="AH19" s="93"/>
    </row>
    <row r="20" s="8" customFormat="1" ht="169" customHeight="1" spans="1:34">
      <c r="A20" s="56" t="s">
        <v>165</v>
      </c>
      <c r="B20" s="82" t="s">
        <v>166</v>
      </c>
      <c r="C20" s="77" t="s">
        <v>167</v>
      </c>
      <c r="D20" s="78" t="s">
        <v>155</v>
      </c>
      <c r="E20" s="64" t="s">
        <v>168</v>
      </c>
      <c r="F20" s="64" t="s">
        <v>117</v>
      </c>
      <c r="G20" s="64" t="s">
        <v>129</v>
      </c>
      <c r="H20" s="57" t="s">
        <v>157</v>
      </c>
      <c r="I20" s="64">
        <v>273</v>
      </c>
      <c r="J20" s="64">
        <v>273</v>
      </c>
      <c r="K20" s="57"/>
      <c r="L20" s="56"/>
      <c r="M20" s="56"/>
      <c r="N20" s="56"/>
      <c r="O20" s="112"/>
      <c r="P20" s="112"/>
      <c r="Q20" s="112"/>
      <c r="R20" s="112"/>
      <c r="S20" s="112"/>
      <c r="T20" s="112"/>
      <c r="U20" s="112"/>
      <c r="V20" s="112"/>
      <c r="W20" s="64" t="s">
        <v>120</v>
      </c>
      <c r="X20" s="64" t="s">
        <v>121</v>
      </c>
      <c r="Y20" s="72" t="s">
        <v>122</v>
      </c>
      <c r="Z20" s="64" t="s">
        <v>121</v>
      </c>
      <c r="AA20" s="64" t="s">
        <v>121</v>
      </c>
      <c r="AB20" s="64" t="s">
        <v>122</v>
      </c>
      <c r="AC20" s="64">
        <v>118</v>
      </c>
      <c r="AD20" s="64">
        <v>360</v>
      </c>
      <c r="AE20" s="64">
        <v>3616</v>
      </c>
      <c r="AF20" s="64" t="s">
        <v>169</v>
      </c>
      <c r="AG20" s="82" t="s">
        <v>170</v>
      </c>
      <c r="AH20" s="64"/>
    </row>
    <row r="21" s="8" customFormat="1" ht="91" customHeight="1" spans="1:34">
      <c r="A21" s="69" t="s">
        <v>171</v>
      </c>
      <c r="B21" s="83" t="s">
        <v>172</v>
      </c>
      <c r="C21" s="84" t="s">
        <v>173</v>
      </c>
      <c r="D21" s="84" t="s">
        <v>155</v>
      </c>
      <c r="E21" s="84" t="s">
        <v>174</v>
      </c>
      <c r="F21" s="72" t="s">
        <v>117</v>
      </c>
      <c r="G21" s="84" t="s">
        <v>174</v>
      </c>
      <c r="H21" s="84" t="s">
        <v>157</v>
      </c>
      <c r="I21" s="84">
        <v>260</v>
      </c>
      <c r="J21" s="84">
        <v>260</v>
      </c>
      <c r="K21" s="84"/>
      <c r="L21" s="84"/>
      <c r="M21" s="84"/>
      <c r="N21" s="84"/>
      <c r="O21" s="84"/>
      <c r="P21" s="84"/>
      <c r="Q21" s="84"/>
      <c r="R21" s="84"/>
      <c r="S21" s="84"/>
      <c r="T21" s="84"/>
      <c r="U21" s="84"/>
      <c r="V21" s="84"/>
      <c r="W21" s="84" t="s">
        <v>120</v>
      </c>
      <c r="X21" s="84" t="s">
        <v>121</v>
      </c>
      <c r="Y21" s="84" t="s">
        <v>122</v>
      </c>
      <c r="Z21" s="84" t="s">
        <v>121</v>
      </c>
      <c r="AA21" s="84" t="s">
        <v>121</v>
      </c>
      <c r="AB21" s="84" t="s">
        <v>122</v>
      </c>
      <c r="AC21" s="84">
        <v>74</v>
      </c>
      <c r="AD21" s="84">
        <v>266</v>
      </c>
      <c r="AE21" s="84">
        <v>2058</v>
      </c>
      <c r="AF21" s="72" t="s">
        <v>169</v>
      </c>
      <c r="AG21" s="82" t="s">
        <v>175</v>
      </c>
      <c r="AH21" s="64"/>
    </row>
    <row r="22" s="8" customFormat="1" ht="90" customHeight="1" spans="1:34">
      <c r="A22" s="56" t="s">
        <v>176</v>
      </c>
      <c r="B22" s="72" t="s">
        <v>177</v>
      </c>
      <c r="C22" s="85" t="s">
        <v>178</v>
      </c>
      <c r="D22" s="78" t="s">
        <v>127</v>
      </c>
      <c r="E22" s="64" t="s">
        <v>179</v>
      </c>
      <c r="F22" s="64" t="s">
        <v>117</v>
      </c>
      <c r="G22" s="64" t="s">
        <v>129</v>
      </c>
      <c r="H22" s="57" t="s">
        <v>130</v>
      </c>
      <c r="I22" s="64">
        <v>245</v>
      </c>
      <c r="J22" s="64">
        <v>245</v>
      </c>
      <c r="K22" s="64"/>
      <c r="L22" s="64"/>
      <c r="M22" s="64"/>
      <c r="N22" s="64"/>
      <c r="O22" s="122"/>
      <c r="P22" s="122"/>
      <c r="Q22" s="122"/>
      <c r="R22" s="122"/>
      <c r="S22" s="122"/>
      <c r="T22" s="122"/>
      <c r="U22" s="122"/>
      <c r="V22" s="122"/>
      <c r="W22" s="64" t="s">
        <v>120</v>
      </c>
      <c r="X22" s="64" t="s">
        <v>121</v>
      </c>
      <c r="Y22" s="72" t="s">
        <v>122</v>
      </c>
      <c r="Z22" s="64" t="s">
        <v>121</v>
      </c>
      <c r="AA22" s="64" t="s">
        <v>121</v>
      </c>
      <c r="AB22" s="64" t="s">
        <v>122</v>
      </c>
      <c r="AC22" s="64">
        <v>160</v>
      </c>
      <c r="AD22" s="64">
        <v>580</v>
      </c>
      <c r="AE22" s="64">
        <v>4856</v>
      </c>
      <c r="AF22" s="77" t="s">
        <v>180</v>
      </c>
      <c r="AG22" s="77" t="s">
        <v>181</v>
      </c>
      <c r="AH22" s="93"/>
    </row>
    <row r="23" s="12" customFormat="1" ht="81" customHeight="1" spans="1:34">
      <c r="A23" s="72">
        <v>9</v>
      </c>
      <c r="B23" s="72" t="s">
        <v>182</v>
      </c>
      <c r="C23" s="72" t="s">
        <v>183</v>
      </c>
      <c r="D23" s="72" t="s">
        <v>127</v>
      </c>
      <c r="E23" s="72" t="s">
        <v>184</v>
      </c>
      <c r="F23" s="72" t="s">
        <v>117</v>
      </c>
      <c r="G23" s="72" t="s">
        <v>129</v>
      </c>
      <c r="H23" s="72" t="s">
        <v>130</v>
      </c>
      <c r="I23" s="72">
        <v>330</v>
      </c>
      <c r="J23" s="72">
        <v>330</v>
      </c>
      <c r="K23" s="72"/>
      <c r="L23" s="72"/>
      <c r="M23" s="72"/>
      <c r="N23" s="72"/>
      <c r="O23" s="72"/>
      <c r="P23" s="72"/>
      <c r="Q23" s="72"/>
      <c r="R23" s="72"/>
      <c r="S23" s="72"/>
      <c r="T23" s="72"/>
      <c r="U23" s="72"/>
      <c r="V23" s="72"/>
      <c r="W23" s="72" t="s">
        <v>120</v>
      </c>
      <c r="X23" s="72" t="s">
        <v>121</v>
      </c>
      <c r="Y23" s="72" t="s">
        <v>122</v>
      </c>
      <c r="Z23" s="72" t="s">
        <v>121</v>
      </c>
      <c r="AA23" s="72" t="s">
        <v>121</v>
      </c>
      <c r="AB23" s="72" t="s">
        <v>122</v>
      </c>
      <c r="AC23" s="72">
        <v>224</v>
      </c>
      <c r="AD23" s="72">
        <v>1008</v>
      </c>
      <c r="AE23" s="72">
        <v>5098</v>
      </c>
      <c r="AF23" s="72" t="s">
        <v>185</v>
      </c>
      <c r="AG23" s="82" t="s">
        <v>186</v>
      </c>
      <c r="AH23" s="180"/>
    </row>
    <row r="24" s="8" customFormat="1" ht="105" customHeight="1" spans="1:34">
      <c r="A24" s="56" t="s">
        <v>187</v>
      </c>
      <c r="B24" s="86" t="s">
        <v>188</v>
      </c>
      <c r="C24" s="87" t="s">
        <v>189</v>
      </c>
      <c r="D24" s="78" t="s">
        <v>190</v>
      </c>
      <c r="E24" s="88" t="s">
        <v>191</v>
      </c>
      <c r="F24" s="56" t="s">
        <v>117</v>
      </c>
      <c r="G24" s="56" t="s">
        <v>129</v>
      </c>
      <c r="H24" s="57" t="s">
        <v>192</v>
      </c>
      <c r="I24" s="88">
        <v>280</v>
      </c>
      <c r="J24" s="88">
        <v>280</v>
      </c>
      <c r="K24" s="124"/>
      <c r="L24" s="124"/>
      <c r="M24" s="124"/>
      <c r="N24" s="88"/>
      <c r="O24" s="122"/>
      <c r="P24" s="122"/>
      <c r="Q24" s="122"/>
      <c r="R24" s="122"/>
      <c r="S24" s="122"/>
      <c r="T24" s="122"/>
      <c r="U24" s="122"/>
      <c r="V24" s="122"/>
      <c r="W24" s="64" t="s">
        <v>120</v>
      </c>
      <c r="X24" s="124" t="s">
        <v>121</v>
      </c>
      <c r="Y24" s="155" t="s">
        <v>122</v>
      </c>
      <c r="Z24" s="124" t="s">
        <v>122</v>
      </c>
      <c r="AA24" s="124" t="s">
        <v>121</v>
      </c>
      <c r="AB24" s="88" t="s">
        <v>122</v>
      </c>
      <c r="AC24" s="88">
        <v>127</v>
      </c>
      <c r="AD24" s="88">
        <v>450</v>
      </c>
      <c r="AE24" s="64">
        <v>643</v>
      </c>
      <c r="AF24" s="87" t="s">
        <v>193</v>
      </c>
      <c r="AG24" s="77" t="s">
        <v>194</v>
      </c>
      <c r="AH24" s="93"/>
    </row>
    <row r="25" s="8" customFormat="1" ht="92" customHeight="1" spans="1:34">
      <c r="A25" s="72">
        <v>11</v>
      </c>
      <c r="B25" s="89" t="s">
        <v>195</v>
      </c>
      <c r="C25" s="90" t="s">
        <v>196</v>
      </c>
      <c r="D25" s="57" t="s">
        <v>190</v>
      </c>
      <c r="E25" s="91" t="s">
        <v>197</v>
      </c>
      <c r="F25" s="57" t="s">
        <v>117</v>
      </c>
      <c r="G25" s="91" t="s">
        <v>129</v>
      </c>
      <c r="H25" s="57" t="s">
        <v>192</v>
      </c>
      <c r="I25" s="125">
        <v>568</v>
      </c>
      <c r="J25" s="125">
        <v>390</v>
      </c>
      <c r="K25" s="79"/>
      <c r="L25" s="79"/>
      <c r="M25" s="79"/>
      <c r="N25" s="79"/>
      <c r="O25" s="112"/>
      <c r="P25" s="112"/>
      <c r="Q25" s="112"/>
      <c r="R25" s="112"/>
      <c r="S25" s="112"/>
      <c r="T25" s="112"/>
      <c r="U25" s="112"/>
      <c r="V25" s="125">
        <v>178</v>
      </c>
      <c r="W25" s="57" t="s">
        <v>120</v>
      </c>
      <c r="X25" s="125" t="s">
        <v>121</v>
      </c>
      <c r="Y25" s="156" t="s">
        <v>122</v>
      </c>
      <c r="Z25" s="57" t="s">
        <v>121</v>
      </c>
      <c r="AA25" s="57" t="s">
        <v>121</v>
      </c>
      <c r="AB25" s="125" t="s">
        <v>122</v>
      </c>
      <c r="AC25" s="91">
        <v>132</v>
      </c>
      <c r="AD25" s="91">
        <v>525</v>
      </c>
      <c r="AE25" s="91">
        <v>5500</v>
      </c>
      <c r="AF25" s="57" t="s">
        <v>193</v>
      </c>
      <c r="AG25" s="181" t="s">
        <v>198</v>
      </c>
      <c r="AH25" s="57"/>
    </row>
    <row r="26" s="8" customFormat="1" ht="122" customHeight="1" spans="1:34">
      <c r="A26" s="56" t="s">
        <v>199</v>
      </c>
      <c r="B26" s="72" t="s">
        <v>200</v>
      </c>
      <c r="C26" s="77" t="s">
        <v>201</v>
      </c>
      <c r="D26" s="78" t="s">
        <v>202</v>
      </c>
      <c r="E26" s="64" t="s">
        <v>203</v>
      </c>
      <c r="F26" s="64" t="s">
        <v>117</v>
      </c>
      <c r="G26" s="64" t="s">
        <v>129</v>
      </c>
      <c r="H26" s="92" t="s">
        <v>204</v>
      </c>
      <c r="I26" s="88">
        <v>360</v>
      </c>
      <c r="J26" s="64">
        <v>360</v>
      </c>
      <c r="K26" s="64"/>
      <c r="L26" s="64"/>
      <c r="M26" s="64"/>
      <c r="N26" s="64"/>
      <c r="O26" s="122"/>
      <c r="P26" s="122"/>
      <c r="Q26" s="122"/>
      <c r="R26" s="122"/>
      <c r="S26" s="122"/>
      <c r="T26" s="122"/>
      <c r="U26" s="122"/>
      <c r="V26" s="122"/>
      <c r="W26" s="64" t="s">
        <v>120</v>
      </c>
      <c r="X26" s="64" t="s">
        <v>121</v>
      </c>
      <c r="Y26" s="72" t="s">
        <v>122</v>
      </c>
      <c r="Z26" s="64" t="s">
        <v>121</v>
      </c>
      <c r="AA26" s="64" t="s">
        <v>121</v>
      </c>
      <c r="AB26" s="64" t="s">
        <v>122</v>
      </c>
      <c r="AC26" s="88">
        <v>147</v>
      </c>
      <c r="AD26" s="88">
        <v>483</v>
      </c>
      <c r="AE26" s="64">
        <v>5200</v>
      </c>
      <c r="AF26" s="64" t="s">
        <v>205</v>
      </c>
      <c r="AG26" s="82" t="s">
        <v>206</v>
      </c>
      <c r="AH26" s="124"/>
    </row>
    <row r="27" s="8" customFormat="1" ht="106" customHeight="1" spans="1:34">
      <c r="A27" s="72">
        <v>13</v>
      </c>
      <c r="B27" s="72" t="s">
        <v>207</v>
      </c>
      <c r="C27" s="77" t="s">
        <v>208</v>
      </c>
      <c r="D27" s="64" t="s">
        <v>202</v>
      </c>
      <c r="E27" s="64" t="s">
        <v>209</v>
      </c>
      <c r="F27" s="64" t="s">
        <v>117</v>
      </c>
      <c r="G27" s="64" t="s">
        <v>129</v>
      </c>
      <c r="H27" s="92" t="s">
        <v>204</v>
      </c>
      <c r="I27" s="64">
        <v>580</v>
      </c>
      <c r="J27" s="64">
        <v>580</v>
      </c>
      <c r="K27" s="64"/>
      <c r="L27" s="64"/>
      <c r="M27" s="64"/>
      <c r="N27" s="64"/>
      <c r="O27" s="126"/>
      <c r="P27" s="126"/>
      <c r="Q27" s="126"/>
      <c r="R27" s="126"/>
      <c r="S27" s="126"/>
      <c r="T27" s="126"/>
      <c r="U27" s="126"/>
      <c r="V27" s="126"/>
      <c r="W27" s="64" t="s">
        <v>120</v>
      </c>
      <c r="X27" s="64" t="s">
        <v>121</v>
      </c>
      <c r="Y27" s="72" t="s">
        <v>122</v>
      </c>
      <c r="Z27" s="64" t="s">
        <v>121</v>
      </c>
      <c r="AA27" s="64" t="s">
        <v>121</v>
      </c>
      <c r="AB27" s="64" t="s">
        <v>122</v>
      </c>
      <c r="AC27" s="64">
        <v>400</v>
      </c>
      <c r="AD27" s="64">
        <v>1682</v>
      </c>
      <c r="AE27" s="64">
        <v>6561</v>
      </c>
      <c r="AF27" s="64" t="s">
        <v>205</v>
      </c>
      <c r="AG27" s="82" t="s">
        <v>210</v>
      </c>
      <c r="AH27" s="64"/>
    </row>
    <row r="28" s="6" customFormat="1" ht="98" customHeight="1" spans="1:34">
      <c r="A28" s="56" t="s">
        <v>211</v>
      </c>
      <c r="B28" s="57" t="s">
        <v>212</v>
      </c>
      <c r="C28" s="58" t="s">
        <v>213</v>
      </c>
      <c r="D28" s="57" t="s">
        <v>214</v>
      </c>
      <c r="E28" s="57" t="s">
        <v>215</v>
      </c>
      <c r="F28" s="64" t="s">
        <v>117</v>
      </c>
      <c r="G28" s="57" t="s">
        <v>118</v>
      </c>
      <c r="H28" s="59" t="s">
        <v>216</v>
      </c>
      <c r="I28" s="127">
        <v>220</v>
      </c>
      <c r="J28" s="59">
        <v>220</v>
      </c>
      <c r="K28" s="92"/>
      <c r="L28" s="92"/>
      <c r="M28" s="92"/>
      <c r="N28" s="92"/>
      <c r="O28" s="115"/>
      <c r="P28" s="115"/>
      <c r="Q28" s="115"/>
      <c r="R28" s="115"/>
      <c r="S28" s="115"/>
      <c r="T28" s="115"/>
      <c r="U28" s="115"/>
      <c r="V28" s="115"/>
      <c r="W28" s="64" t="s">
        <v>120</v>
      </c>
      <c r="X28" s="64" t="s">
        <v>121</v>
      </c>
      <c r="Y28" s="64" t="s">
        <v>122</v>
      </c>
      <c r="Z28" s="64" t="s">
        <v>121</v>
      </c>
      <c r="AA28" s="64" t="s">
        <v>121</v>
      </c>
      <c r="AB28" s="64" t="s">
        <v>122</v>
      </c>
      <c r="AC28" s="92">
        <v>766</v>
      </c>
      <c r="AD28" s="92">
        <v>2864</v>
      </c>
      <c r="AE28" s="92">
        <v>7579</v>
      </c>
      <c r="AF28" s="59" t="s">
        <v>217</v>
      </c>
      <c r="AG28" s="173" t="s">
        <v>218</v>
      </c>
      <c r="AH28" s="174"/>
    </row>
    <row r="29" s="13" customFormat="1" ht="103" customHeight="1" spans="1:35">
      <c r="A29" s="72">
        <v>15</v>
      </c>
      <c r="B29" s="69" t="s">
        <v>219</v>
      </c>
      <c r="C29" s="70" t="s">
        <v>220</v>
      </c>
      <c r="D29" s="69" t="s">
        <v>221</v>
      </c>
      <c r="E29" s="69" t="s">
        <v>222</v>
      </c>
      <c r="F29" s="69" t="s">
        <v>117</v>
      </c>
      <c r="G29" s="69" t="s">
        <v>129</v>
      </c>
      <c r="H29" s="81" t="s">
        <v>223</v>
      </c>
      <c r="I29" s="128">
        <v>450</v>
      </c>
      <c r="J29" s="128">
        <v>450</v>
      </c>
      <c r="K29" s="64"/>
      <c r="L29" s="64"/>
      <c r="M29" s="64"/>
      <c r="N29" s="64"/>
      <c r="O29" s="112"/>
      <c r="P29" s="112"/>
      <c r="Q29" s="112"/>
      <c r="R29" s="112"/>
      <c r="S29" s="112"/>
      <c r="T29" s="112"/>
      <c r="U29" s="112"/>
      <c r="V29" s="112"/>
      <c r="W29" s="71" t="s">
        <v>120</v>
      </c>
      <c r="X29" s="71" t="s">
        <v>121</v>
      </c>
      <c r="Y29" s="71" t="s">
        <v>122</v>
      </c>
      <c r="Z29" s="71" t="s">
        <v>121</v>
      </c>
      <c r="AA29" s="71" t="s">
        <v>121</v>
      </c>
      <c r="AB29" s="71" t="s">
        <v>122</v>
      </c>
      <c r="AC29" s="72">
        <v>195</v>
      </c>
      <c r="AD29" s="72">
        <v>832</v>
      </c>
      <c r="AE29" s="72">
        <v>2293</v>
      </c>
      <c r="AF29" s="72" t="s">
        <v>180</v>
      </c>
      <c r="AG29" s="82" t="s">
        <v>224</v>
      </c>
      <c r="AH29" s="64"/>
      <c r="AI29" s="8"/>
    </row>
    <row r="30" s="5" customFormat="1" ht="73" customHeight="1" spans="1:34">
      <c r="A30" s="93" t="s">
        <v>225</v>
      </c>
      <c r="B30" s="76"/>
      <c r="C30" s="76">
        <v>6</v>
      </c>
      <c r="D30" s="76"/>
      <c r="E30" s="76"/>
      <c r="F30" s="76"/>
      <c r="G30" s="76"/>
      <c r="H30" s="93"/>
      <c r="I30" s="76">
        <f>SUM(I31:I36)</f>
        <v>3415</v>
      </c>
      <c r="J30" s="76">
        <f>SUM(J31:J36)</f>
        <v>3415</v>
      </c>
      <c r="K30" s="76"/>
      <c r="L30" s="76"/>
      <c r="M30" s="76"/>
      <c r="N30" s="76"/>
      <c r="O30" s="76"/>
      <c r="P30" s="76"/>
      <c r="Q30" s="76"/>
      <c r="R30" s="76"/>
      <c r="S30" s="76"/>
      <c r="T30" s="76"/>
      <c r="U30" s="76"/>
      <c r="V30" s="76"/>
      <c r="W30" s="76"/>
      <c r="X30" s="76"/>
      <c r="Y30" s="76"/>
      <c r="Z30" s="76"/>
      <c r="AA30" s="76"/>
      <c r="AB30" s="76"/>
      <c r="AC30" s="76">
        <f t="shared" ref="AC30:AE30" si="7">SUM(AC31:AC36)</f>
        <v>8503</v>
      </c>
      <c r="AD30" s="76">
        <f t="shared" si="7"/>
        <v>31117</v>
      </c>
      <c r="AE30" s="76">
        <f t="shared" si="7"/>
        <v>67031</v>
      </c>
      <c r="AF30" s="76"/>
      <c r="AG30" s="178"/>
      <c r="AH30" s="93"/>
    </row>
    <row r="31" s="8" customFormat="1" ht="85" customHeight="1" spans="1:34">
      <c r="A31" s="79" t="s">
        <v>112</v>
      </c>
      <c r="B31" s="94" t="s">
        <v>226</v>
      </c>
      <c r="C31" s="95" t="s">
        <v>227</v>
      </c>
      <c r="D31" s="96" t="s">
        <v>228</v>
      </c>
      <c r="E31" s="96" t="s">
        <v>229</v>
      </c>
      <c r="F31" s="96" t="s">
        <v>117</v>
      </c>
      <c r="G31" s="56" t="s">
        <v>129</v>
      </c>
      <c r="H31" s="59" t="s">
        <v>230</v>
      </c>
      <c r="I31" s="96">
        <v>100</v>
      </c>
      <c r="J31" s="96">
        <v>100</v>
      </c>
      <c r="K31" s="96"/>
      <c r="L31" s="96"/>
      <c r="M31" s="96"/>
      <c r="N31" s="96"/>
      <c r="O31" s="122"/>
      <c r="P31" s="122"/>
      <c r="Q31" s="122"/>
      <c r="R31" s="122"/>
      <c r="S31" s="122"/>
      <c r="T31" s="122"/>
      <c r="U31" s="122"/>
      <c r="V31" s="122"/>
      <c r="W31" s="96" t="s">
        <v>120</v>
      </c>
      <c r="X31" s="97" t="s">
        <v>121</v>
      </c>
      <c r="Y31" s="94" t="s">
        <v>121</v>
      </c>
      <c r="Z31" s="96" t="s">
        <v>121</v>
      </c>
      <c r="AA31" s="96" t="s">
        <v>121</v>
      </c>
      <c r="AB31" s="96" t="s">
        <v>122</v>
      </c>
      <c r="AC31" s="96" t="s">
        <v>231</v>
      </c>
      <c r="AD31" s="96" t="s">
        <v>232</v>
      </c>
      <c r="AE31" s="96" t="s">
        <v>233</v>
      </c>
      <c r="AF31" s="56" t="s">
        <v>169</v>
      </c>
      <c r="AG31" s="95" t="s">
        <v>234</v>
      </c>
      <c r="AH31" s="96"/>
    </row>
    <row r="32" s="8" customFormat="1" ht="118" customHeight="1" spans="1:34">
      <c r="A32" s="79" t="s">
        <v>142</v>
      </c>
      <c r="B32" s="72" t="s">
        <v>235</v>
      </c>
      <c r="C32" s="77" t="s">
        <v>236</v>
      </c>
      <c r="D32" s="64" t="s">
        <v>237</v>
      </c>
      <c r="E32" s="64" t="s">
        <v>238</v>
      </c>
      <c r="F32" s="97" t="s">
        <v>117</v>
      </c>
      <c r="G32" s="64" t="s">
        <v>129</v>
      </c>
      <c r="H32" s="57" t="s">
        <v>239</v>
      </c>
      <c r="I32" s="64">
        <v>490</v>
      </c>
      <c r="J32" s="64">
        <v>490</v>
      </c>
      <c r="K32" s="64"/>
      <c r="L32" s="64"/>
      <c r="M32" s="64"/>
      <c r="N32" s="64"/>
      <c r="O32" s="122"/>
      <c r="P32" s="122"/>
      <c r="Q32" s="122"/>
      <c r="R32" s="122"/>
      <c r="S32" s="122"/>
      <c r="T32" s="122"/>
      <c r="U32" s="122"/>
      <c r="V32" s="122"/>
      <c r="W32" s="56" t="s">
        <v>120</v>
      </c>
      <c r="X32" s="97" t="s">
        <v>121</v>
      </c>
      <c r="Y32" s="69" t="s">
        <v>121</v>
      </c>
      <c r="Z32" s="64" t="s">
        <v>121</v>
      </c>
      <c r="AA32" s="64" t="s">
        <v>121</v>
      </c>
      <c r="AB32" s="56" t="s">
        <v>122</v>
      </c>
      <c r="AC32" s="56">
        <v>1191</v>
      </c>
      <c r="AD32" s="56">
        <v>4291</v>
      </c>
      <c r="AE32" s="56">
        <v>12139</v>
      </c>
      <c r="AF32" s="56" t="s">
        <v>169</v>
      </c>
      <c r="AG32" s="77" t="s">
        <v>240</v>
      </c>
      <c r="AH32" s="56"/>
    </row>
    <row r="33" s="6" customFormat="1" ht="114" customHeight="1" spans="1:34">
      <c r="A33" s="79" t="s">
        <v>147</v>
      </c>
      <c r="B33" s="57" t="s">
        <v>241</v>
      </c>
      <c r="C33" s="58" t="s">
        <v>242</v>
      </c>
      <c r="D33" s="57" t="s">
        <v>237</v>
      </c>
      <c r="E33" s="66" t="s">
        <v>243</v>
      </c>
      <c r="F33" s="57" t="s">
        <v>117</v>
      </c>
      <c r="G33" s="57" t="s">
        <v>118</v>
      </c>
      <c r="H33" s="59" t="s">
        <v>239</v>
      </c>
      <c r="I33" s="57">
        <v>95</v>
      </c>
      <c r="J33" s="92">
        <v>95</v>
      </c>
      <c r="K33" s="92"/>
      <c r="L33" s="92"/>
      <c r="M33" s="92"/>
      <c r="N33" s="92"/>
      <c r="O33" s="114"/>
      <c r="P33" s="114"/>
      <c r="Q33" s="114"/>
      <c r="R33" s="114"/>
      <c r="S33" s="114"/>
      <c r="T33" s="114"/>
      <c r="U33" s="114"/>
      <c r="V33" s="114"/>
      <c r="W33" s="92" t="s">
        <v>120</v>
      </c>
      <c r="X33" s="97" t="s">
        <v>121</v>
      </c>
      <c r="Y33" s="100" t="s">
        <v>121</v>
      </c>
      <c r="Z33" s="64" t="s">
        <v>121</v>
      </c>
      <c r="AA33" s="64" t="s">
        <v>121</v>
      </c>
      <c r="AB33" s="59" t="s">
        <v>122</v>
      </c>
      <c r="AC33" s="59">
        <v>1176</v>
      </c>
      <c r="AD33" s="59">
        <v>4234</v>
      </c>
      <c r="AE33" s="59">
        <v>12252</v>
      </c>
      <c r="AF33" s="59" t="s">
        <v>217</v>
      </c>
      <c r="AG33" s="173" t="s">
        <v>244</v>
      </c>
      <c r="AH33" s="174"/>
    </row>
    <row r="34" s="8" customFormat="1" ht="131" customHeight="1" spans="1:34">
      <c r="A34" s="79" t="s">
        <v>152</v>
      </c>
      <c r="B34" s="66" t="s">
        <v>245</v>
      </c>
      <c r="C34" s="98" t="s">
        <v>246</v>
      </c>
      <c r="D34" s="92" t="s">
        <v>247</v>
      </c>
      <c r="E34" s="57" t="s">
        <v>248</v>
      </c>
      <c r="F34" s="57" t="s">
        <v>117</v>
      </c>
      <c r="G34" s="57" t="s">
        <v>129</v>
      </c>
      <c r="H34" s="57" t="s">
        <v>249</v>
      </c>
      <c r="I34" s="125">
        <v>360</v>
      </c>
      <c r="J34" s="125">
        <v>360</v>
      </c>
      <c r="K34" s="57"/>
      <c r="L34" s="57"/>
      <c r="M34" s="57"/>
      <c r="N34" s="57"/>
      <c r="O34" s="129"/>
      <c r="P34" s="129"/>
      <c r="Q34" s="129"/>
      <c r="R34" s="129"/>
      <c r="S34" s="129"/>
      <c r="T34" s="129"/>
      <c r="U34" s="129"/>
      <c r="V34" s="129"/>
      <c r="W34" s="57" t="s">
        <v>120</v>
      </c>
      <c r="X34" s="97" t="s">
        <v>121</v>
      </c>
      <c r="Y34" s="66" t="s">
        <v>121</v>
      </c>
      <c r="Z34" s="57" t="s">
        <v>121</v>
      </c>
      <c r="AA34" s="57" t="s">
        <v>121</v>
      </c>
      <c r="AB34" s="57" t="s">
        <v>122</v>
      </c>
      <c r="AC34" s="57">
        <v>500</v>
      </c>
      <c r="AD34" s="57">
        <v>1620</v>
      </c>
      <c r="AE34" s="57">
        <v>12000</v>
      </c>
      <c r="AF34" s="98" t="s">
        <v>250</v>
      </c>
      <c r="AG34" s="98" t="s">
        <v>251</v>
      </c>
      <c r="AH34" s="76"/>
    </row>
    <row r="35" s="14" customFormat="1" ht="208" customHeight="1" spans="1:35">
      <c r="A35" s="79" t="s">
        <v>160</v>
      </c>
      <c r="B35" s="99" t="s">
        <v>252</v>
      </c>
      <c r="C35" s="99" t="s">
        <v>253</v>
      </c>
      <c r="D35" s="100" t="s">
        <v>247</v>
      </c>
      <c r="E35" s="100" t="s">
        <v>254</v>
      </c>
      <c r="F35" s="100" t="s">
        <v>117</v>
      </c>
      <c r="G35" s="100" t="s">
        <v>129</v>
      </c>
      <c r="H35" s="100" t="s">
        <v>249</v>
      </c>
      <c r="I35" s="100">
        <v>390</v>
      </c>
      <c r="J35" s="100">
        <v>390</v>
      </c>
      <c r="K35" s="81"/>
      <c r="L35" s="81"/>
      <c r="M35" s="81"/>
      <c r="N35" s="81"/>
      <c r="O35" s="81"/>
      <c r="P35" s="81"/>
      <c r="Q35" s="81"/>
      <c r="R35" s="81"/>
      <c r="S35" s="81"/>
      <c r="T35" s="81"/>
      <c r="U35" s="81"/>
      <c r="V35" s="81"/>
      <c r="W35" s="66" t="s">
        <v>120</v>
      </c>
      <c r="X35" s="97" t="s">
        <v>121</v>
      </c>
      <c r="Y35" s="66" t="s">
        <v>121</v>
      </c>
      <c r="Z35" s="57" t="s">
        <v>121</v>
      </c>
      <c r="AA35" s="57" t="s">
        <v>121</v>
      </c>
      <c r="AB35" s="66" t="s">
        <v>122</v>
      </c>
      <c r="AC35" s="100">
        <v>3229</v>
      </c>
      <c r="AD35" s="100">
        <v>12000</v>
      </c>
      <c r="AE35" s="100">
        <v>12000</v>
      </c>
      <c r="AF35" s="145" t="s">
        <v>255</v>
      </c>
      <c r="AG35" s="99" t="s">
        <v>256</v>
      </c>
      <c r="AH35" s="105"/>
      <c r="AI35" s="8"/>
    </row>
    <row r="36" s="15" customFormat="1" ht="213" customHeight="1" spans="1:35">
      <c r="A36" s="79" t="s">
        <v>165</v>
      </c>
      <c r="B36" s="99" t="s">
        <v>257</v>
      </c>
      <c r="C36" s="99" t="s">
        <v>258</v>
      </c>
      <c r="D36" s="100" t="s">
        <v>259</v>
      </c>
      <c r="E36" s="100" t="s">
        <v>260</v>
      </c>
      <c r="F36" s="100" t="s">
        <v>117</v>
      </c>
      <c r="G36" s="100" t="s">
        <v>261</v>
      </c>
      <c r="H36" s="100" t="s">
        <v>262</v>
      </c>
      <c r="I36" s="100">
        <v>1980</v>
      </c>
      <c r="J36" s="100">
        <v>1980</v>
      </c>
      <c r="K36" s="99"/>
      <c r="L36" s="99"/>
      <c r="M36" s="99"/>
      <c r="N36" s="99"/>
      <c r="O36" s="99"/>
      <c r="P36" s="99"/>
      <c r="Q36" s="99"/>
      <c r="R36" s="99"/>
      <c r="S36" s="99"/>
      <c r="T36" s="99"/>
      <c r="U36" s="99"/>
      <c r="V36" s="99"/>
      <c r="W36" s="66" t="s">
        <v>120</v>
      </c>
      <c r="X36" s="97" t="s">
        <v>121</v>
      </c>
      <c r="Y36" s="66" t="s">
        <v>121</v>
      </c>
      <c r="Z36" s="57" t="s">
        <v>121</v>
      </c>
      <c r="AA36" s="57" t="s">
        <v>121</v>
      </c>
      <c r="AB36" s="66" t="s">
        <v>122</v>
      </c>
      <c r="AC36" s="157">
        <v>2407</v>
      </c>
      <c r="AD36" s="157">
        <v>8972</v>
      </c>
      <c r="AE36" s="157">
        <v>18640</v>
      </c>
      <c r="AF36" s="145" t="s">
        <v>263</v>
      </c>
      <c r="AG36" s="182" t="s">
        <v>264</v>
      </c>
      <c r="AH36" s="183"/>
      <c r="AI36" s="8"/>
    </row>
    <row r="37" s="5" customFormat="1" ht="48" customHeight="1" spans="1:34">
      <c r="A37" s="101" t="s">
        <v>265</v>
      </c>
      <c r="B37" s="101"/>
      <c r="C37" s="93">
        <v>9</v>
      </c>
      <c r="D37" s="93"/>
      <c r="E37" s="93"/>
      <c r="F37" s="101"/>
      <c r="G37" s="101"/>
      <c r="H37" s="101"/>
      <c r="I37" s="130">
        <f>SUM(I38:I46)</f>
        <v>977.25</v>
      </c>
      <c r="J37" s="130">
        <f>SUM(J38:J46)</f>
        <v>977.25</v>
      </c>
      <c r="K37" s="130"/>
      <c r="L37" s="130"/>
      <c r="M37" s="130"/>
      <c r="N37" s="130"/>
      <c r="O37" s="130"/>
      <c r="P37" s="130"/>
      <c r="Q37" s="130"/>
      <c r="R37" s="130"/>
      <c r="S37" s="130"/>
      <c r="T37" s="130"/>
      <c r="U37" s="130"/>
      <c r="V37" s="130"/>
      <c r="W37" s="130"/>
      <c r="X37" s="130"/>
      <c r="Y37" s="130"/>
      <c r="Z37" s="130"/>
      <c r="AA37" s="130"/>
      <c r="AB37" s="130"/>
      <c r="AC37" s="130">
        <f>SUM(AC38:AC46)</f>
        <v>2605</v>
      </c>
      <c r="AD37" s="130">
        <f>SUM(AD38:AD46)</f>
        <v>9063</v>
      </c>
      <c r="AE37" s="130">
        <f>SUM(AE38:AE46)</f>
        <v>55129</v>
      </c>
      <c r="AF37" s="93"/>
      <c r="AG37" s="184"/>
      <c r="AH37" s="93"/>
    </row>
    <row r="38" s="8" customFormat="1" ht="87" customHeight="1" spans="1:34">
      <c r="A38" s="79" t="s">
        <v>112</v>
      </c>
      <c r="B38" s="66" t="s">
        <v>266</v>
      </c>
      <c r="C38" s="58" t="s">
        <v>267</v>
      </c>
      <c r="D38" s="57" t="s">
        <v>127</v>
      </c>
      <c r="E38" s="57" t="s">
        <v>268</v>
      </c>
      <c r="F38" s="57" t="s">
        <v>117</v>
      </c>
      <c r="G38" s="57" t="s">
        <v>129</v>
      </c>
      <c r="H38" s="57" t="s">
        <v>130</v>
      </c>
      <c r="I38" s="57">
        <v>42.5</v>
      </c>
      <c r="J38" s="57">
        <v>42.5</v>
      </c>
      <c r="K38" s="57"/>
      <c r="L38" s="57"/>
      <c r="M38" s="57"/>
      <c r="N38" s="57"/>
      <c r="O38" s="122"/>
      <c r="P38" s="122"/>
      <c r="Q38" s="122"/>
      <c r="R38" s="122"/>
      <c r="S38" s="122"/>
      <c r="T38" s="122"/>
      <c r="U38" s="122"/>
      <c r="V38" s="122"/>
      <c r="W38" s="57" t="s">
        <v>120</v>
      </c>
      <c r="X38" s="57" t="s">
        <v>121</v>
      </c>
      <c r="Y38" s="66" t="s">
        <v>122</v>
      </c>
      <c r="Z38" s="57" t="s">
        <v>122</v>
      </c>
      <c r="AA38" s="57" t="s">
        <v>122</v>
      </c>
      <c r="AB38" s="57" t="s">
        <v>122</v>
      </c>
      <c r="AC38" s="57">
        <v>788</v>
      </c>
      <c r="AD38" s="57">
        <v>2768</v>
      </c>
      <c r="AE38" s="57">
        <v>19569</v>
      </c>
      <c r="AF38" s="57" t="s">
        <v>269</v>
      </c>
      <c r="AG38" s="58" t="s">
        <v>270</v>
      </c>
      <c r="AH38" s="185"/>
    </row>
    <row r="39" s="8" customFormat="1" ht="104" customHeight="1" spans="1:34">
      <c r="A39" s="56" t="s">
        <v>142</v>
      </c>
      <c r="B39" s="102" t="s">
        <v>271</v>
      </c>
      <c r="C39" s="103" t="s">
        <v>272</v>
      </c>
      <c r="D39" s="67" t="s">
        <v>127</v>
      </c>
      <c r="E39" s="102" t="s">
        <v>273</v>
      </c>
      <c r="F39" s="102" t="s">
        <v>117</v>
      </c>
      <c r="G39" s="102" t="s">
        <v>129</v>
      </c>
      <c r="H39" s="102" t="s">
        <v>130</v>
      </c>
      <c r="I39" s="102">
        <v>38</v>
      </c>
      <c r="J39" s="102">
        <v>38</v>
      </c>
      <c r="K39" s="131"/>
      <c r="L39" s="79"/>
      <c r="M39" s="79"/>
      <c r="N39" s="79"/>
      <c r="O39" s="122"/>
      <c r="P39" s="122"/>
      <c r="Q39" s="122"/>
      <c r="R39" s="122"/>
      <c r="S39" s="122"/>
      <c r="T39" s="122"/>
      <c r="U39" s="122"/>
      <c r="V39" s="122"/>
      <c r="W39" s="102" t="s">
        <v>120</v>
      </c>
      <c r="X39" s="102" t="s">
        <v>121</v>
      </c>
      <c r="Y39" s="158" t="s">
        <v>122</v>
      </c>
      <c r="Z39" s="102" t="s">
        <v>121</v>
      </c>
      <c r="AA39" s="102" t="s">
        <v>121</v>
      </c>
      <c r="AB39" s="102" t="s">
        <v>122</v>
      </c>
      <c r="AC39" s="102">
        <v>143</v>
      </c>
      <c r="AD39" s="102">
        <v>525</v>
      </c>
      <c r="AE39" s="102">
        <v>3827</v>
      </c>
      <c r="AF39" s="102" t="s">
        <v>269</v>
      </c>
      <c r="AG39" s="103" t="s">
        <v>274</v>
      </c>
      <c r="AH39" s="57"/>
    </row>
    <row r="40" s="8" customFormat="1" ht="80" customHeight="1" spans="1:34">
      <c r="A40" s="79" t="s">
        <v>147</v>
      </c>
      <c r="B40" s="86" t="s">
        <v>275</v>
      </c>
      <c r="C40" s="87" t="s">
        <v>276</v>
      </c>
      <c r="D40" s="64" t="s">
        <v>190</v>
      </c>
      <c r="E40" s="88" t="s">
        <v>277</v>
      </c>
      <c r="F40" s="64" t="s">
        <v>117</v>
      </c>
      <c r="G40" s="56" t="s">
        <v>129</v>
      </c>
      <c r="H40" s="57" t="s">
        <v>192</v>
      </c>
      <c r="I40" s="88">
        <v>60</v>
      </c>
      <c r="J40" s="88">
        <v>60</v>
      </c>
      <c r="K40" s="64"/>
      <c r="L40" s="64"/>
      <c r="M40" s="64"/>
      <c r="N40" s="64"/>
      <c r="O40" s="122"/>
      <c r="P40" s="122"/>
      <c r="Q40" s="122"/>
      <c r="R40" s="122"/>
      <c r="S40" s="122"/>
      <c r="T40" s="122"/>
      <c r="U40" s="122"/>
      <c r="V40" s="122"/>
      <c r="W40" s="64" t="s">
        <v>120</v>
      </c>
      <c r="X40" s="124" t="s">
        <v>121</v>
      </c>
      <c r="Y40" s="155" t="s">
        <v>122</v>
      </c>
      <c r="Z40" s="124" t="s">
        <v>122</v>
      </c>
      <c r="AA40" s="124" t="s">
        <v>122</v>
      </c>
      <c r="AB40" s="124" t="s">
        <v>122</v>
      </c>
      <c r="AC40" s="88">
        <v>30</v>
      </c>
      <c r="AD40" s="88">
        <v>123</v>
      </c>
      <c r="AE40" s="88">
        <v>230</v>
      </c>
      <c r="AF40" s="64" t="s">
        <v>193</v>
      </c>
      <c r="AG40" s="87" t="s">
        <v>278</v>
      </c>
      <c r="AH40" s="134"/>
    </row>
    <row r="41" s="8" customFormat="1" ht="102" customHeight="1" spans="1:34">
      <c r="A41" s="56" t="s">
        <v>152</v>
      </c>
      <c r="B41" s="72" t="s">
        <v>279</v>
      </c>
      <c r="C41" s="77" t="s">
        <v>280</v>
      </c>
      <c r="D41" s="64" t="s">
        <v>190</v>
      </c>
      <c r="E41" s="64" t="s">
        <v>281</v>
      </c>
      <c r="F41" s="64" t="s">
        <v>117</v>
      </c>
      <c r="G41" s="64" t="s">
        <v>129</v>
      </c>
      <c r="H41" s="57" t="s">
        <v>192</v>
      </c>
      <c r="I41" s="64">
        <v>60</v>
      </c>
      <c r="J41" s="64">
        <v>60</v>
      </c>
      <c r="K41" s="64"/>
      <c r="L41" s="64"/>
      <c r="M41" s="64"/>
      <c r="N41" s="64"/>
      <c r="O41" s="122"/>
      <c r="P41" s="122"/>
      <c r="Q41" s="122"/>
      <c r="R41" s="122"/>
      <c r="S41" s="122"/>
      <c r="T41" s="122"/>
      <c r="U41" s="122"/>
      <c r="V41" s="122"/>
      <c r="W41" s="64" t="s">
        <v>120</v>
      </c>
      <c r="X41" s="64" t="s">
        <v>121</v>
      </c>
      <c r="Y41" s="155" t="s">
        <v>122</v>
      </c>
      <c r="Z41" s="124" t="s">
        <v>122</v>
      </c>
      <c r="AA41" s="124" t="s">
        <v>122</v>
      </c>
      <c r="AB41" s="124" t="s">
        <v>122</v>
      </c>
      <c r="AC41" s="124">
        <v>146</v>
      </c>
      <c r="AD41" s="124">
        <v>351</v>
      </c>
      <c r="AE41" s="124">
        <v>351</v>
      </c>
      <c r="AF41" s="64" t="s">
        <v>205</v>
      </c>
      <c r="AG41" s="77" t="s">
        <v>282</v>
      </c>
      <c r="AH41" s="64"/>
    </row>
    <row r="42" s="8" customFormat="1" ht="114" customHeight="1" spans="1:34">
      <c r="A42" s="79" t="s">
        <v>160</v>
      </c>
      <c r="B42" s="89" t="s">
        <v>283</v>
      </c>
      <c r="C42" s="90" t="s">
        <v>284</v>
      </c>
      <c r="D42" s="57" t="s">
        <v>190</v>
      </c>
      <c r="E42" s="91" t="s">
        <v>285</v>
      </c>
      <c r="F42" s="57" t="s">
        <v>117</v>
      </c>
      <c r="G42" s="91" t="s">
        <v>129</v>
      </c>
      <c r="H42" s="57" t="s">
        <v>192</v>
      </c>
      <c r="I42" s="132">
        <v>196.75</v>
      </c>
      <c r="J42" s="133">
        <v>196.75</v>
      </c>
      <c r="K42" s="57"/>
      <c r="L42" s="57"/>
      <c r="M42" s="57"/>
      <c r="N42" s="57"/>
      <c r="O42" s="122"/>
      <c r="P42" s="122"/>
      <c r="Q42" s="122"/>
      <c r="R42" s="122"/>
      <c r="S42" s="122"/>
      <c r="T42" s="122"/>
      <c r="U42" s="122"/>
      <c r="V42" s="122"/>
      <c r="W42" s="57" t="s">
        <v>120</v>
      </c>
      <c r="X42" s="125" t="s">
        <v>121</v>
      </c>
      <c r="Y42" s="156" t="s">
        <v>122</v>
      </c>
      <c r="Z42" s="125" t="s">
        <v>122</v>
      </c>
      <c r="AA42" s="125" t="s">
        <v>122</v>
      </c>
      <c r="AB42" s="125" t="s">
        <v>122</v>
      </c>
      <c r="AC42" s="91">
        <v>788</v>
      </c>
      <c r="AD42" s="91">
        <v>2768</v>
      </c>
      <c r="AE42" s="91">
        <v>19569</v>
      </c>
      <c r="AF42" s="57" t="s">
        <v>286</v>
      </c>
      <c r="AG42" s="90" t="s">
        <v>287</v>
      </c>
      <c r="AH42" s="185"/>
    </row>
    <row r="43" s="13" customFormat="1" ht="92" customHeight="1" spans="1:33">
      <c r="A43" s="56" t="s">
        <v>165</v>
      </c>
      <c r="B43" s="80" t="s">
        <v>288</v>
      </c>
      <c r="C43" s="80" t="s">
        <v>289</v>
      </c>
      <c r="D43" s="66" t="s">
        <v>290</v>
      </c>
      <c r="E43" s="66" t="s">
        <v>291</v>
      </c>
      <c r="F43" s="66" t="s">
        <v>117</v>
      </c>
      <c r="G43" s="66" t="s">
        <v>129</v>
      </c>
      <c r="H43" s="66" t="s">
        <v>292</v>
      </c>
      <c r="I43" s="66">
        <v>190</v>
      </c>
      <c r="J43" s="66">
        <v>190</v>
      </c>
      <c r="K43" s="66"/>
      <c r="L43" s="66"/>
      <c r="M43" s="66"/>
      <c r="N43" s="66"/>
      <c r="O43" s="134"/>
      <c r="W43" s="97" t="s">
        <v>120</v>
      </c>
      <c r="X43" s="64" t="s">
        <v>121</v>
      </c>
      <c r="Y43" s="72" t="s">
        <v>121</v>
      </c>
      <c r="Z43" s="64" t="s">
        <v>122</v>
      </c>
      <c r="AA43" s="64" t="s">
        <v>122</v>
      </c>
      <c r="AB43" s="64" t="s">
        <v>122</v>
      </c>
      <c r="AC43" s="66">
        <v>230</v>
      </c>
      <c r="AD43" s="66">
        <v>860</v>
      </c>
      <c r="AE43" s="66">
        <v>2560</v>
      </c>
      <c r="AF43" s="66" t="s">
        <v>293</v>
      </c>
      <c r="AG43" s="80" t="s">
        <v>294</v>
      </c>
    </row>
    <row r="44" s="8" customFormat="1" ht="78" customHeight="1" spans="1:34">
      <c r="A44" s="79" t="s">
        <v>171</v>
      </c>
      <c r="B44" s="72" t="s">
        <v>295</v>
      </c>
      <c r="C44" s="77" t="s">
        <v>296</v>
      </c>
      <c r="D44" s="64" t="s">
        <v>202</v>
      </c>
      <c r="E44" s="64" t="s">
        <v>297</v>
      </c>
      <c r="F44" s="64" t="s">
        <v>117</v>
      </c>
      <c r="G44" s="64" t="s">
        <v>129</v>
      </c>
      <c r="H44" s="64" t="s">
        <v>204</v>
      </c>
      <c r="I44" s="64">
        <v>173</v>
      </c>
      <c r="J44" s="64">
        <v>173</v>
      </c>
      <c r="K44" s="64"/>
      <c r="L44" s="64"/>
      <c r="M44" s="64"/>
      <c r="N44" s="64"/>
      <c r="O44" s="64"/>
      <c r="P44" s="64"/>
      <c r="Q44" s="64"/>
      <c r="R44" s="64"/>
      <c r="S44" s="64"/>
      <c r="T44" s="64"/>
      <c r="U44" s="64"/>
      <c r="V44" s="64"/>
      <c r="W44" s="64" t="s">
        <v>120</v>
      </c>
      <c r="X44" s="64" t="s">
        <v>122</v>
      </c>
      <c r="Y44" s="64" t="s">
        <v>122</v>
      </c>
      <c r="Z44" s="64" t="s">
        <v>121</v>
      </c>
      <c r="AA44" s="64" t="s">
        <v>121</v>
      </c>
      <c r="AB44" s="64" t="s">
        <v>122</v>
      </c>
      <c r="AC44" s="64">
        <v>112</v>
      </c>
      <c r="AD44" s="64">
        <v>413</v>
      </c>
      <c r="AE44" s="64">
        <v>3978</v>
      </c>
      <c r="AF44" s="64" t="s">
        <v>298</v>
      </c>
      <c r="AG44" s="77" t="s">
        <v>299</v>
      </c>
      <c r="AH44" s="64"/>
    </row>
    <row r="45" s="16" customFormat="1" ht="71" customHeight="1" spans="1:34">
      <c r="A45" s="79" t="s">
        <v>176</v>
      </c>
      <c r="B45" s="87" t="s">
        <v>300</v>
      </c>
      <c r="C45" s="87" t="s">
        <v>301</v>
      </c>
      <c r="D45" s="88" t="s">
        <v>247</v>
      </c>
      <c r="E45" s="64" t="s">
        <v>302</v>
      </c>
      <c r="F45" s="64" t="s">
        <v>117</v>
      </c>
      <c r="G45" s="64" t="s">
        <v>118</v>
      </c>
      <c r="H45" s="66" t="s">
        <v>249</v>
      </c>
      <c r="I45" s="64">
        <v>72</v>
      </c>
      <c r="J45" s="64">
        <v>72</v>
      </c>
      <c r="K45" s="135"/>
      <c r="L45" s="135"/>
      <c r="M45" s="135"/>
      <c r="N45" s="135"/>
      <c r="O45" s="122"/>
      <c r="P45" s="122"/>
      <c r="Q45" s="122"/>
      <c r="R45" s="122"/>
      <c r="S45" s="122"/>
      <c r="T45" s="122"/>
      <c r="U45" s="122"/>
      <c r="V45" s="122"/>
      <c r="W45" s="64" t="s">
        <v>120</v>
      </c>
      <c r="X45" s="64" t="s">
        <v>121</v>
      </c>
      <c r="Y45" s="72" t="s">
        <v>121</v>
      </c>
      <c r="Z45" s="64" t="s">
        <v>122</v>
      </c>
      <c r="AA45" s="64" t="s">
        <v>122</v>
      </c>
      <c r="AB45" s="64" t="s">
        <v>122</v>
      </c>
      <c r="AC45" s="64">
        <v>95</v>
      </c>
      <c r="AD45" s="159">
        <v>332</v>
      </c>
      <c r="AE45" s="64">
        <v>1320</v>
      </c>
      <c r="AF45" s="64" t="s">
        <v>303</v>
      </c>
      <c r="AG45" s="87" t="s">
        <v>304</v>
      </c>
      <c r="AH45" s="64"/>
    </row>
    <row r="46" s="16" customFormat="1" ht="71" customHeight="1" spans="1:34">
      <c r="A46" s="79" t="s">
        <v>305</v>
      </c>
      <c r="B46" s="87" t="s">
        <v>306</v>
      </c>
      <c r="C46" s="87" t="s">
        <v>307</v>
      </c>
      <c r="D46" s="88" t="s">
        <v>137</v>
      </c>
      <c r="E46" s="64" t="s">
        <v>308</v>
      </c>
      <c r="F46" s="64" t="s">
        <v>117</v>
      </c>
      <c r="G46" s="64" t="s">
        <v>137</v>
      </c>
      <c r="H46" s="66" t="s">
        <v>139</v>
      </c>
      <c r="I46" s="64">
        <v>145</v>
      </c>
      <c r="J46" s="64">
        <v>145</v>
      </c>
      <c r="K46" s="135"/>
      <c r="L46" s="135"/>
      <c r="M46" s="135"/>
      <c r="N46" s="135"/>
      <c r="O46" s="122"/>
      <c r="P46" s="122"/>
      <c r="Q46" s="122"/>
      <c r="R46" s="122"/>
      <c r="S46" s="122"/>
      <c r="T46" s="122"/>
      <c r="U46" s="122"/>
      <c r="V46" s="122"/>
      <c r="W46" s="64" t="s">
        <v>120</v>
      </c>
      <c r="X46" s="64" t="s">
        <v>121</v>
      </c>
      <c r="Y46" s="72" t="s">
        <v>122</v>
      </c>
      <c r="Z46" s="64" t="s">
        <v>122</v>
      </c>
      <c r="AA46" s="64" t="s">
        <v>122</v>
      </c>
      <c r="AB46" s="64" t="s">
        <v>122</v>
      </c>
      <c r="AC46" s="64">
        <v>273</v>
      </c>
      <c r="AD46" s="159">
        <v>923</v>
      </c>
      <c r="AE46" s="64">
        <v>3725</v>
      </c>
      <c r="AF46" s="160" t="s">
        <v>309</v>
      </c>
      <c r="AG46" s="87" t="s">
        <v>310</v>
      </c>
      <c r="AH46" s="64"/>
    </row>
    <row r="47" s="9" customFormat="1" ht="54.95" customHeight="1" spans="1:34">
      <c r="A47" s="68" t="s">
        <v>22</v>
      </c>
      <c r="B47" s="72"/>
      <c r="C47" s="104">
        <v>6</v>
      </c>
      <c r="D47" s="104"/>
      <c r="E47" s="104"/>
      <c r="F47" s="72"/>
      <c r="G47" s="72"/>
      <c r="H47" s="72"/>
      <c r="I47" s="136">
        <f t="shared" ref="I47:U47" si="8">I48+I51+I52+I53</f>
        <v>84.5</v>
      </c>
      <c r="J47" s="136">
        <f t="shared" si="8"/>
        <v>70</v>
      </c>
      <c r="K47" s="136"/>
      <c r="L47" s="136"/>
      <c r="M47" s="136"/>
      <c r="N47" s="136"/>
      <c r="O47" s="136">
        <f t="shared" si="8"/>
        <v>14.5</v>
      </c>
      <c r="P47" s="136">
        <f t="shared" si="8"/>
        <v>0</v>
      </c>
      <c r="Q47" s="136">
        <f t="shared" si="8"/>
        <v>0</v>
      </c>
      <c r="R47" s="136">
        <f t="shared" si="8"/>
        <v>0</v>
      </c>
      <c r="S47" s="136">
        <f t="shared" si="8"/>
        <v>0</v>
      </c>
      <c r="T47" s="136">
        <f t="shared" si="8"/>
        <v>0</v>
      </c>
      <c r="U47" s="136">
        <f t="shared" si="8"/>
        <v>0</v>
      </c>
      <c r="V47" s="136"/>
      <c r="W47" s="136"/>
      <c r="X47" s="136"/>
      <c r="Y47" s="136"/>
      <c r="Z47" s="136"/>
      <c r="AA47" s="136"/>
      <c r="AB47" s="136"/>
      <c r="AC47" s="161">
        <f t="shared" ref="AC47:AE47" si="9">AC48+AC51+AC52+AC53</f>
        <v>1123</v>
      </c>
      <c r="AD47" s="161">
        <f t="shared" si="9"/>
        <v>1663</v>
      </c>
      <c r="AE47" s="161">
        <f t="shared" si="9"/>
        <v>1663</v>
      </c>
      <c r="AF47" s="162"/>
      <c r="AG47" s="82"/>
      <c r="AH47" s="186"/>
    </row>
    <row r="48" s="9" customFormat="1" ht="54.95" customHeight="1" spans="1:34">
      <c r="A48" s="105" t="s">
        <v>23</v>
      </c>
      <c r="B48" s="69"/>
      <c r="C48" s="104">
        <v>2</v>
      </c>
      <c r="D48" s="104"/>
      <c r="E48" s="104"/>
      <c r="F48" s="72"/>
      <c r="G48" s="72"/>
      <c r="H48" s="72"/>
      <c r="I48" s="104">
        <v>18</v>
      </c>
      <c r="J48" s="104">
        <v>18</v>
      </c>
      <c r="K48" s="104"/>
      <c r="L48" s="137"/>
      <c r="M48" s="104"/>
      <c r="N48" s="104"/>
      <c r="O48" s="104"/>
      <c r="P48" s="104"/>
      <c r="Q48" s="104"/>
      <c r="R48" s="104"/>
      <c r="S48" s="104"/>
      <c r="T48" s="104"/>
      <c r="U48" s="104"/>
      <c r="V48" s="104"/>
      <c r="W48" s="104"/>
      <c r="X48" s="104"/>
      <c r="Y48" s="104"/>
      <c r="Z48" s="104"/>
      <c r="AA48" s="104"/>
      <c r="AB48" s="104"/>
      <c r="AC48" s="104">
        <v>450</v>
      </c>
      <c r="AD48" s="104">
        <v>450</v>
      </c>
      <c r="AE48" s="104">
        <v>450</v>
      </c>
      <c r="AF48" s="162"/>
      <c r="AG48" s="187"/>
      <c r="AH48" s="186"/>
    </row>
    <row r="49" s="17" customFormat="1" ht="57" customHeight="1" spans="1:34">
      <c r="A49" s="64">
        <v>1</v>
      </c>
      <c r="B49" s="64" t="s">
        <v>311</v>
      </c>
      <c r="C49" s="77" t="s">
        <v>312</v>
      </c>
      <c r="D49" s="64" t="s">
        <v>313</v>
      </c>
      <c r="E49" s="64" t="s">
        <v>314</v>
      </c>
      <c r="F49" s="57" t="s">
        <v>117</v>
      </c>
      <c r="G49" s="64" t="s">
        <v>315</v>
      </c>
      <c r="H49" s="57" t="s">
        <v>316</v>
      </c>
      <c r="I49" s="138">
        <v>15</v>
      </c>
      <c r="J49" s="138">
        <v>15</v>
      </c>
      <c r="K49" s="64"/>
      <c r="L49" s="64"/>
      <c r="M49" s="64"/>
      <c r="N49" s="64"/>
      <c r="O49" s="122"/>
      <c r="P49" s="122"/>
      <c r="Q49" s="122"/>
      <c r="R49" s="122"/>
      <c r="S49" s="122"/>
      <c r="T49" s="122"/>
      <c r="U49" s="122"/>
      <c r="V49" s="122"/>
      <c r="W49" s="64" t="s">
        <v>120</v>
      </c>
      <c r="X49" s="64" t="s">
        <v>121</v>
      </c>
      <c r="Y49" s="72" t="s">
        <v>122</v>
      </c>
      <c r="Z49" s="64" t="s">
        <v>122</v>
      </c>
      <c r="AA49" s="64" t="s">
        <v>122</v>
      </c>
      <c r="AB49" s="64" t="s">
        <v>122</v>
      </c>
      <c r="AC49" s="138">
        <v>300</v>
      </c>
      <c r="AD49" s="138">
        <v>300</v>
      </c>
      <c r="AE49" s="138">
        <v>300</v>
      </c>
      <c r="AF49" s="64" t="s">
        <v>317</v>
      </c>
      <c r="AG49" s="77" t="s">
        <v>318</v>
      </c>
      <c r="AH49" s="57"/>
    </row>
    <row r="50" s="17" customFormat="1" ht="57" customHeight="1" spans="1:34">
      <c r="A50" s="64">
        <v>2</v>
      </c>
      <c r="B50" s="64" t="s">
        <v>319</v>
      </c>
      <c r="C50" s="77" t="s">
        <v>320</v>
      </c>
      <c r="D50" s="64" t="s">
        <v>313</v>
      </c>
      <c r="E50" s="64" t="s">
        <v>314</v>
      </c>
      <c r="F50" s="57" t="s">
        <v>117</v>
      </c>
      <c r="G50" s="64" t="s">
        <v>315</v>
      </c>
      <c r="H50" s="57" t="s">
        <v>316</v>
      </c>
      <c r="I50" s="138">
        <v>3</v>
      </c>
      <c r="J50" s="138">
        <v>3</v>
      </c>
      <c r="K50" s="64"/>
      <c r="L50" s="64"/>
      <c r="M50" s="64"/>
      <c r="N50" s="64"/>
      <c r="O50" s="122"/>
      <c r="P50" s="122"/>
      <c r="Q50" s="122"/>
      <c r="R50" s="122"/>
      <c r="S50" s="122"/>
      <c r="T50" s="122"/>
      <c r="U50" s="122"/>
      <c r="V50" s="122"/>
      <c r="W50" s="64" t="s">
        <v>120</v>
      </c>
      <c r="X50" s="64" t="s">
        <v>121</v>
      </c>
      <c r="Y50" s="72" t="s">
        <v>122</v>
      </c>
      <c r="Z50" s="64" t="s">
        <v>122</v>
      </c>
      <c r="AA50" s="64" t="s">
        <v>122</v>
      </c>
      <c r="AB50" s="64" t="s">
        <v>122</v>
      </c>
      <c r="AC50" s="138">
        <v>150</v>
      </c>
      <c r="AD50" s="138">
        <v>150</v>
      </c>
      <c r="AE50" s="138">
        <v>150</v>
      </c>
      <c r="AF50" s="64" t="s">
        <v>317</v>
      </c>
      <c r="AG50" s="77" t="s">
        <v>321</v>
      </c>
      <c r="AH50" s="57"/>
    </row>
    <row r="51" s="17" customFormat="1" ht="87" customHeight="1" spans="1:34">
      <c r="A51" s="105" t="s">
        <v>24</v>
      </c>
      <c r="B51" s="64" t="s">
        <v>322</v>
      </c>
      <c r="C51" s="77" t="s">
        <v>323</v>
      </c>
      <c r="D51" s="64" t="s">
        <v>313</v>
      </c>
      <c r="E51" s="64" t="s">
        <v>314</v>
      </c>
      <c r="F51" s="57" t="s">
        <v>117</v>
      </c>
      <c r="G51" s="64" t="s">
        <v>315</v>
      </c>
      <c r="H51" s="57" t="s">
        <v>324</v>
      </c>
      <c r="I51" s="138">
        <v>1.5</v>
      </c>
      <c r="J51" s="138"/>
      <c r="K51" s="64"/>
      <c r="L51" s="64"/>
      <c r="M51" s="64"/>
      <c r="N51" s="64"/>
      <c r="O51" s="138">
        <v>1.5</v>
      </c>
      <c r="P51" s="122"/>
      <c r="Q51" s="122"/>
      <c r="R51" s="122"/>
      <c r="S51" s="122"/>
      <c r="T51" s="122"/>
      <c r="U51" s="122"/>
      <c r="V51" s="122"/>
      <c r="W51" s="64" t="s">
        <v>120</v>
      </c>
      <c r="X51" s="64" t="s">
        <v>121</v>
      </c>
      <c r="Y51" s="72" t="s">
        <v>122</v>
      </c>
      <c r="Z51" s="64" t="s">
        <v>122</v>
      </c>
      <c r="AA51" s="64" t="s">
        <v>122</v>
      </c>
      <c r="AB51" s="64" t="s">
        <v>122</v>
      </c>
      <c r="AC51" s="138">
        <v>3</v>
      </c>
      <c r="AD51" s="138">
        <v>3</v>
      </c>
      <c r="AE51" s="138">
        <v>3</v>
      </c>
      <c r="AF51" s="64" t="s">
        <v>325</v>
      </c>
      <c r="AG51" s="77" t="s">
        <v>326</v>
      </c>
      <c r="AH51" s="57"/>
    </row>
    <row r="52" s="17" customFormat="1" ht="59" customHeight="1" spans="1:34">
      <c r="A52" s="105" t="s">
        <v>25</v>
      </c>
      <c r="B52" s="64" t="s">
        <v>327</v>
      </c>
      <c r="C52" s="77" t="s">
        <v>328</v>
      </c>
      <c r="D52" s="64" t="s">
        <v>313</v>
      </c>
      <c r="E52" s="64" t="s">
        <v>314</v>
      </c>
      <c r="F52" s="57" t="s">
        <v>117</v>
      </c>
      <c r="G52" s="64" t="s">
        <v>315</v>
      </c>
      <c r="H52" s="57" t="s">
        <v>316</v>
      </c>
      <c r="I52" s="138">
        <v>13</v>
      </c>
      <c r="J52" s="138"/>
      <c r="K52" s="64"/>
      <c r="L52" s="64"/>
      <c r="M52" s="64"/>
      <c r="N52" s="64"/>
      <c r="O52" s="138">
        <v>13</v>
      </c>
      <c r="P52" s="122"/>
      <c r="Q52" s="122"/>
      <c r="R52" s="122"/>
      <c r="S52" s="122"/>
      <c r="T52" s="122"/>
      <c r="U52" s="122"/>
      <c r="V52" s="122"/>
      <c r="W52" s="64" t="s">
        <v>120</v>
      </c>
      <c r="X52" s="64" t="s">
        <v>121</v>
      </c>
      <c r="Y52" s="72" t="s">
        <v>122</v>
      </c>
      <c r="Z52" s="64" t="s">
        <v>122</v>
      </c>
      <c r="AA52" s="64" t="s">
        <v>122</v>
      </c>
      <c r="AB52" s="64" t="s">
        <v>122</v>
      </c>
      <c r="AC52" s="138">
        <v>260</v>
      </c>
      <c r="AD52" s="138">
        <v>260</v>
      </c>
      <c r="AE52" s="138">
        <v>260</v>
      </c>
      <c r="AF52" s="64" t="s">
        <v>329</v>
      </c>
      <c r="AG52" s="77" t="s">
        <v>330</v>
      </c>
      <c r="AH52" s="57"/>
    </row>
    <row r="53" s="9" customFormat="1" ht="39" customHeight="1" spans="1:34">
      <c r="A53" s="105" t="s">
        <v>26</v>
      </c>
      <c r="B53" s="72"/>
      <c r="C53" s="72">
        <v>2</v>
      </c>
      <c r="D53" s="72"/>
      <c r="E53" s="72"/>
      <c r="F53" s="72"/>
      <c r="G53" s="72"/>
      <c r="H53" s="72"/>
      <c r="I53" s="72">
        <f>I54+I55</f>
        <v>52</v>
      </c>
      <c r="J53" s="72">
        <f>J54+J55</f>
        <v>52</v>
      </c>
      <c r="K53" s="72"/>
      <c r="L53" s="72"/>
      <c r="M53" s="72"/>
      <c r="N53" s="72"/>
      <c r="O53" s="72"/>
      <c r="P53" s="72"/>
      <c r="Q53" s="72"/>
      <c r="R53" s="72"/>
      <c r="S53" s="72"/>
      <c r="T53" s="72"/>
      <c r="U53" s="72"/>
      <c r="V53" s="72"/>
      <c r="W53" s="72"/>
      <c r="X53" s="72"/>
      <c r="Y53" s="72"/>
      <c r="Z53" s="72"/>
      <c r="AA53" s="72"/>
      <c r="AB53" s="72"/>
      <c r="AC53" s="72">
        <f t="shared" ref="AC53:AE53" si="10">AC54+AC55</f>
        <v>410</v>
      </c>
      <c r="AD53" s="72">
        <f t="shared" si="10"/>
        <v>950</v>
      </c>
      <c r="AE53" s="72">
        <f t="shared" si="10"/>
        <v>950</v>
      </c>
      <c r="AF53" s="162"/>
      <c r="AG53" s="82"/>
      <c r="AH53" s="186"/>
    </row>
    <row r="54" s="9" customFormat="1" ht="62" customHeight="1" spans="1:34">
      <c r="A54" s="64">
        <v>1</v>
      </c>
      <c r="B54" s="66" t="s">
        <v>331</v>
      </c>
      <c r="C54" s="80" t="s">
        <v>332</v>
      </c>
      <c r="D54" s="66" t="s">
        <v>333</v>
      </c>
      <c r="E54" s="66" t="s">
        <v>334</v>
      </c>
      <c r="F54" s="69" t="s">
        <v>335</v>
      </c>
      <c r="G54" s="66" t="s">
        <v>118</v>
      </c>
      <c r="H54" s="66" t="s">
        <v>119</v>
      </c>
      <c r="I54" s="139">
        <v>12</v>
      </c>
      <c r="J54" s="139">
        <v>12</v>
      </c>
      <c r="K54" s="72"/>
      <c r="L54" s="72"/>
      <c r="M54" s="72"/>
      <c r="N54" s="72"/>
      <c r="O54" s="72"/>
      <c r="P54" s="72"/>
      <c r="Q54" s="72"/>
      <c r="R54" s="72"/>
      <c r="S54" s="72"/>
      <c r="T54" s="100"/>
      <c r="U54" s="100"/>
      <c r="V54" s="100"/>
      <c r="W54" s="100" t="s">
        <v>120</v>
      </c>
      <c r="X54" s="145" t="s">
        <v>122</v>
      </c>
      <c r="Y54" s="100" t="s">
        <v>122</v>
      </c>
      <c r="Z54" s="100" t="s">
        <v>122</v>
      </c>
      <c r="AA54" s="100" t="s">
        <v>122</v>
      </c>
      <c r="AB54" s="100" t="s">
        <v>122</v>
      </c>
      <c r="AC54" s="100">
        <v>200</v>
      </c>
      <c r="AD54" s="100">
        <v>500</v>
      </c>
      <c r="AE54" s="100">
        <v>500</v>
      </c>
      <c r="AF54" s="66" t="s">
        <v>336</v>
      </c>
      <c r="AG54" s="106" t="s">
        <v>337</v>
      </c>
      <c r="AH54" s="72"/>
    </row>
    <row r="55" s="9" customFormat="1" ht="54.95" customHeight="1" spans="1:34">
      <c r="A55" s="64">
        <v>2</v>
      </c>
      <c r="B55" s="72" t="s">
        <v>338</v>
      </c>
      <c r="C55" s="72" t="s">
        <v>339</v>
      </c>
      <c r="D55" s="106" t="s">
        <v>340</v>
      </c>
      <c r="E55" s="106" t="s">
        <v>340</v>
      </c>
      <c r="F55" s="106">
        <v>2022</v>
      </c>
      <c r="G55" s="72" t="s">
        <v>129</v>
      </c>
      <c r="H55" s="72" t="s">
        <v>341</v>
      </c>
      <c r="I55" s="72">
        <v>40</v>
      </c>
      <c r="J55" s="72">
        <v>40</v>
      </c>
      <c r="K55" s="72"/>
      <c r="L55" s="72"/>
      <c r="M55" s="72"/>
      <c r="N55" s="72"/>
      <c r="O55" s="72"/>
      <c r="P55" s="72"/>
      <c r="Q55" s="72"/>
      <c r="R55" s="72"/>
      <c r="S55" s="72"/>
      <c r="T55" s="72"/>
      <c r="U55" s="72"/>
      <c r="V55" s="72"/>
      <c r="W55" s="100" t="s">
        <v>120</v>
      </c>
      <c r="X55" s="145" t="s">
        <v>121</v>
      </c>
      <c r="Y55" s="106" t="s">
        <v>121</v>
      </c>
      <c r="Z55" s="106" t="s">
        <v>122</v>
      </c>
      <c r="AA55" s="106" t="s">
        <v>122</v>
      </c>
      <c r="AB55" s="106" t="s">
        <v>122</v>
      </c>
      <c r="AC55" s="72">
        <v>210</v>
      </c>
      <c r="AD55" s="72">
        <v>450</v>
      </c>
      <c r="AE55" s="72">
        <v>450</v>
      </c>
      <c r="AF55" s="66" t="s">
        <v>336</v>
      </c>
      <c r="AG55" s="72" t="s">
        <v>342</v>
      </c>
      <c r="AH55" s="72"/>
    </row>
    <row r="56" s="9" customFormat="1" ht="41" customHeight="1" spans="1:34">
      <c r="A56" s="105" t="s">
        <v>27</v>
      </c>
      <c r="B56" s="104"/>
      <c r="C56" s="8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162"/>
      <c r="AG56" s="82"/>
      <c r="AH56" s="186"/>
    </row>
    <row r="57" s="9" customFormat="1" ht="41" customHeight="1" spans="1:34">
      <c r="A57" s="105" t="s">
        <v>28</v>
      </c>
      <c r="B57" s="104"/>
      <c r="C57" s="8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162"/>
      <c r="AG57" s="82"/>
      <c r="AH57" s="186"/>
    </row>
    <row r="58" s="9" customFormat="1" ht="41" customHeight="1" spans="1:34">
      <c r="A58" s="105" t="s">
        <v>29</v>
      </c>
      <c r="B58" s="72"/>
      <c r="C58" s="8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162"/>
      <c r="AG58" s="82"/>
      <c r="AH58" s="186"/>
    </row>
    <row r="59" s="9" customFormat="1" ht="41" customHeight="1" spans="1:34">
      <c r="A59" s="105" t="s">
        <v>30</v>
      </c>
      <c r="B59" s="72"/>
      <c r="C59" s="104">
        <v>7</v>
      </c>
      <c r="D59" s="72"/>
      <c r="E59" s="72"/>
      <c r="F59" s="72"/>
      <c r="G59" s="72"/>
      <c r="H59" s="72"/>
      <c r="I59" s="104">
        <v>216.36</v>
      </c>
      <c r="J59" s="104">
        <v>16.36</v>
      </c>
      <c r="K59" s="104"/>
      <c r="L59" s="104"/>
      <c r="M59" s="104"/>
      <c r="N59" s="104"/>
      <c r="O59" s="104">
        <v>200</v>
      </c>
      <c r="P59" s="72"/>
      <c r="Q59" s="72"/>
      <c r="R59" s="72"/>
      <c r="S59" s="72"/>
      <c r="T59" s="72"/>
      <c r="U59" s="72"/>
      <c r="V59" s="72"/>
      <c r="W59" s="72"/>
      <c r="X59" s="72"/>
      <c r="Y59" s="72"/>
      <c r="Z59" s="72"/>
      <c r="AA59" s="72"/>
      <c r="AB59" s="72"/>
      <c r="AC59" s="104">
        <f>AC63+AC65</f>
        <v>429</v>
      </c>
      <c r="AD59" s="104">
        <f>AD63+AD65</f>
        <v>429</v>
      </c>
      <c r="AE59" s="104">
        <f>AE63+AE65</f>
        <v>4415</v>
      </c>
      <c r="AF59" s="162"/>
      <c r="AG59" s="82"/>
      <c r="AH59" s="186"/>
    </row>
    <row r="60" s="9" customFormat="1" ht="38" customHeight="1" spans="1:34">
      <c r="A60" s="105" t="s">
        <v>343</v>
      </c>
      <c r="B60" s="72"/>
      <c r="C60" s="104"/>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162"/>
      <c r="AG60" s="82"/>
      <c r="AH60" s="186"/>
    </row>
    <row r="61" s="9" customFormat="1" ht="42" customHeight="1" spans="1:34">
      <c r="A61" s="105" t="s">
        <v>344</v>
      </c>
      <c r="B61" s="72"/>
      <c r="C61" s="104"/>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162"/>
      <c r="AG61" s="82"/>
      <c r="AH61" s="186"/>
    </row>
    <row r="62" s="9" customFormat="1" ht="48" customHeight="1" spans="1:34">
      <c r="A62" s="105" t="s">
        <v>345</v>
      </c>
      <c r="B62" s="72"/>
      <c r="C62" s="104"/>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162"/>
      <c r="AG62" s="82"/>
      <c r="AH62" s="186"/>
    </row>
    <row r="63" s="9" customFormat="1" ht="46" customHeight="1" spans="1:34">
      <c r="A63" s="105" t="s">
        <v>346</v>
      </c>
      <c r="B63" s="72"/>
      <c r="C63" s="104">
        <v>1</v>
      </c>
      <c r="D63" s="72"/>
      <c r="E63" s="72"/>
      <c r="F63" s="72"/>
      <c r="G63" s="72"/>
      <c r="H63" s="72"/>
      <c r="I63" s="140">
        <v>200</v>
      </c>
      <c r="J63" s="140"/>
      <c r="K63" s="104"/>
      <c r="L63" s="104"/>
      <c r="M63" s="104"/>
      <c r="N63" s="104"/>
      <c r="O63" s="140">
        <v>200</v>
      </c>
      <c r="P63" s="72"/>
      <c r="Q63" s="72"/>
      <c r="R63" s="72"/>
      <c r="S63" s="72"/>
      <c r="T63" s="72"/>
      <c r="U63" s="72"/>
      <c r="V63" s="72"/>
      <c r="W63" s="72"/>
      <c r="X63" s="72"/>
      <c r="Y63" s="72"/>
      <c r="Z63" s="72"/>
      <c r="AA63" s="72"/>
      <c r="AB63" s="72"/>
      <c r="AC63" s="104">
        <v>400</v>
      </c>
      <c r="AD63" s="104">
        <v>400</v>
      </c>
      <c r="AE63" s="104">
        <v>400</v>
      </c>
      <c r="AF63" s="163"/>
      <c r="AG63" s="82"/>
      <c r="AH63" s="186"/>
    </row>
    <row r="64" s="17" customFormat="1" ht="64" customHeight="1" spans="1:34">
      <c r="A64" s="64"/>
      <c r="B64" s="64" t="s">
        <v>347</v>
      </c>
      <c r="C64" s="77" t="s">
        <v>348</v>
      </c>
      <c r="D64" s="64" t="s">
        <v>313</v>
      </c>
      <c r="E64" s="64" t="s">
        <v>314</v>
      </c>
      <c r="F64" s="57" t="s">
        <v>117</v>
      </c>
      <c r="G64" s="64" t="s">
        <v>315</v>
      </c>
      <c r="H64" s="57" t="s">
        <v>316</v>
      </c>
      <c r="I64" s="138">
        <v>200</v>
      </c>
      <c r="J64" s="138"/>
      <c r="K64" s="64"/>
      <c r="L64" s="64"/>
      <c r="M64" s="64"/>
      <c r="N64" s="64"/>
      <c r="O64" s="138">
        <v>200</v>
      </c>
      <c r="P64" s="122"/>
      <c r="Q64" s="122"/>
      <c r="R64" s="122"/>
      <c r="S64" s="122"/>
      <c r="T64" s="122"/>
      <c r="U64" s="122"/>
      <c r="V64" s="122"/>
      <c r="W64" s="64" t="s">
        <v>120</v>
      </c>
      <c r="X64" s="64" t="s">
        <v>121</v>
      </c>
      <c r="Y64" s="72" t="s">
        <v>122</v>
      </c>
      <c r="Z64" s="64" t="s">
        <v>122</v>
      </c>
      <c r="AA64" s="64" t="s">
        <v>122</v>
      </c>
      <c r="AB64" s="64" t="s">
        <v>122</v>
      </c>
      <c r="AC64" s="138">
        <v>400</v>
      </c>
      <c r="AD64" s="138">
        <v>400</v>
      </c>
      <c r="AE64" s="138">
        <v>400</v>
      </c>
      <c r="AF64" s="64" t="s">
        <v>349</v>
      </c>
      <c r="AG64" s="77" t="s">
        <v>350</v>
      </c>
      <c r="AH64" s="57"/>
    </row>
    <row r="65" s="9" customFormat="1" ht="74" customHeight="1" spans="1:34">
      <c r="A65" s="105" t="s">
        <v>351</v>
      </c>
      <c r="B65" s="72"/>
      <c r="C65" s="104">
        <v>6</v>
      </c>
      <c r="D65" s="72"/>
      <c r="E65" s="72"/>
      <c r="F65" s="72"/>
      <c r="G65" s="72"/>
      <c r="H65" s="72"/>
      <c r="I65" s="104">
        <f>SUM(I66:I71)</f>
        <v>16.36</v>
      </c>
      <c r="J65" s="104">
        <f>SUM(J66:J71)</f>
        <v>16.36</v>
      </c>
      <c r="K65" s="72"/>
      <c r="L65" s="72"/>
      <c r="M65" s="72"/>
      <c r="N65" s="72"/>
      <c r="O65" s="72"/>
      <c r="P65" s="72"/>
      <c r="Q65" s="72"/>
      <c r="R65" s="72"/>
      <c r="S65" s="72"/>
      <c r="T65" s="72"/>
      <c r="U65" s="72"/>
      <c r="V65" s="72"/>
      <c r="W65" s="72"/>
      <c r="X65" s="72"/>
      <c r="Y65" s="72"/>
      <c r="Z65" s="72"/>
      <c r="AA65" s="72"/>
      <c r="AB65" s="72"/>
      <c r="AC65" s="104">
        <f>SUM(AC66:AC71)</f>
        <v>29</v>
      </c>
      <c r="AD65" s="104">
        <f>SUM(AD66:AD71)</f>
        <v>29</v>
      </c>
      <c r="AE65" s="104">
        <f>SUM(AE66:AE71)</f>
        <v>4015</v>
      </c>
      <c r="AF65" s="162"/>
      <c r="AG65" s="82"/>
      <c r="AH65" s="186"/>
    </row>
    <row r="66" s="18" customFormat="1" ht="71" customHeight="1" spans="1:247">
      <c r="A66" s="188">
        <v>1</v>
      </c>
      <c r="B66" s="189" t="s">
        <v>352</v>
      </c>
      <c r="C66" s="190" t="s">
        <v>353</v>
      </c>
      <c r="D66" s="191" t="s">
        <v>354</v>
      </c>
      <c r="E66" s="191" t="s">
        <v>355</v>
      </c>
      <c r="F66" s="191" t="s">
        <v>117</v>
      </c>
      <c r="G66" s="191" t="s">
        <v>356</v>
      </c>
      <c r="H66" s="57" t="s">
        <v>357</v>
      </c>
      <c r="I66" s="191">
        <v>6</v>
      </c>
      <c r="J66" s="191">
        <v>6</v>
      </c>
      <c r="K66" s="191"/>
      <c r="L66" s="191"/>
      <c r="M66" s="191"/>
      <c r="N66" s="191"/>
      <c r="O66" s="112"/>
      <c r="P66" s="112"/>
      <c r="Q66" s="112"/>
      <c r="R66" s="112"/>
      <c r="S66" s="112"/>
      <c r="T66" s="112"/>
      <c r="U66" s="112"/>
      <c r="V66" s="112"/>
      <c r="W66" s="64" t="s">
        <v>120</v>
      </c>
      <c r="X66" s="191" t="s">
        <v>121</v>
      </c>
      <c r="Y66" s="194" t="s">
        <v>122</v>
      </c>
      <c r="Z66" s="191" t="s">
        <v>122</v>
      </c>
      <c r="AA66" s="191" t="s">
        <v>122</v>
      </c>
      <c r="AB66" s="191" t="s">
        <v>121</v>
      </c>
      <c r="AC66" s="194">
        <v>10</v>
      </c>
      <c r="AD66" s="194">
        <v>10</v>
      </c>
      <c r="AE66" s="194">
        <v>1960</v>
      </c>
      <c r="AF66" s="191" t="s">
        <v>358</v>
      </c>
      <c r="AG66" s="192" t="s">
        <v>359</v>
      </c>
      <c r="AH66" s="225"/>
      <c r="AI66" s="226"/>
      <c r="AJ66" s="226"/>
      <c r="AK66" s="226"/>
      <c r="AL66" s="226"/>
      <c r="AM66" s="226"/>
      <c r="AN66" s="226"/>
      <c r="AO66" s="226"/>
      <c r="AP66" s="226"/>
      <c r="AQ66" s="226"/>
      <c r="AR66" s="226"/>
      <c r="AS66" s="226"/>
      <c r="AT66" s="226"/>
      <c r="AU66" s="226"/>
      <c r="AV66" s="226"/>
      <c r="AW66" s="226"/>
      <c r="AX66" s="226"/>
      <c r="AY66" s="226"/>
      <c r="AZ66" s="226"/>
      <c r="BA66" s="226"/>
      <c r="BB66" s="226"/>
      <c r="BC66" s="226"/>
      <c r="BD66" s="226"/>
      <c r="BE66" s="226"/>
      <c r="BF66" s="226"/>
      <c r="BG66" s="226"/>
      <c r="BH66" s="226"/>
      <c r="BI66" s="226"/>
      <c r="BJ66" s="226"/>
      <c r="BK66" s="226"/>
      <c r="BL66" s="226"/>
      <c r="BM66" s="226"/>
      <c r="BN66" s="226"/>
      <c r="BO66" s="226"/>
      <c r="BP66" s="226"/>
      <c r="BQ66" s="226"/>
      <c r="BR66" s="226"/>
      <c r="BS66" s="226"/>
      <c r="BT66" s="226"/>
      <c r="BU66" s="226"/>
      <c r="BV66" s="226"/>
      <c r="BW66" s="226"/>
      <c r="BX66" s="226"/>
      <c r="BY66" s="226"/>
      <c r="BZ66" s="226"/>
      <c r="CA66" s="226"/>
      <c r="CB66" s="226"/>
      <c r="CC66" s="226"/>
      <c r="CD66" s="226"/>
      <c r="CE66" s="226"/>
      <c r="CF66" s="226"/>
      <c r="CG66" s="226"/>
      <c r="CH66" s="226"/>
      <c r="CI66" s="226"/>
      <c r="CJ66" s="226"/>
      <c r="CK66" s="226"/>
      <c r="CL66" s="226"/>
      <c r="CM66" s="226"/>
      <c r="CN66" s="226"/>
      <c r="CO66" s="226"/>
      <c r="CP66" s="226"/>
      <c r="CQ66" s="226"/>
      <c r="CR66" s="226"/>
      <c r="CS66" s="226"/>
      <c r="CT66" s="226"/>
      <c r="CU66" s="226"/>
      <c r="CV66" s="226"/>
      <c r="CW66" s="226"/>
      <c r="CX66" s="226"/>
      <c r="CY66" s="226"/>
      <c r="CZ66" s="226"/>
      <c r="DA66" s="226"/>
      <c r="DB66" s="226"/>
      <c r="DC66" s="226"/>
      <c r="DD66" s="226"/>
      <c r="DE66" s="226"/>
      <c r="DF66" s="226"/>
      <c r="DG66" s="226"/>
      <c r="DH66" s="226"/>
      <c r="DI66" s="226"/>
      <c r="DJ66" s="226"/>
      <c r="DK66" s="226"/>
      <c r="DL66" s="226"/>
      <c r="DM66" s="226"/>
      <c r="DN66" s="226"/>
      <c r="DO66" s="226"/>
      <c r="DP66" s="226"/>
      <c r="DQ66" s="226"/>
      <c r="DR66" s="226"/>
      <c r="DS66" s="226"/>
      <c r="DT66" s="226"/>
      <c r="DU66" s="226"/>
      <c r="DV66" s="226"/>
      <c r="DW66" s="226"/>
      <c r="DX66" s="226"/>
      <c r="DY66" s="226"/>
      <c r="DZ66" s="226"/>
      <c r="EA66" s="226"/>
      <c r="EB66" s="226"/>
      <c r="EC66" s="226"/>
      <c r="ED66" s="226"/>
      <c r="EE66" s="226"/>
      <c r="EF66" s="226"/>
      <c r="EG66" s="226"/>
      <c r="EH66" s="226"/>
      <c r="EI66" s="226"/>
      <c r="EJ66" s="226"/>
      <c r="EK66" s="226"/>
      <c r="EL66" s="226"/>
      <c r="EM66" s="226"/>
      <c r="EN66" s="226"/>
      <c r="EO66" s="226"/>
      <c r="EP66" s="226"/>
      <c r="EQ66" s="226"/>
      <c r="ER66" s="226"/>
      <c r="ES66" s="226"/>
      <c r="ET66" s="226"/>
      <c r="EU66" s="226"/>
      <c r="EV66" s="226"/>
      <c r="EW66" s="226"/>
      <c r="EX66" s="226"/>
      <c r="EY66" s="226"/>
      <c r="EZ66" s="226"/>
      <c r="FA66" s="226"/>
      <c r="FB66" s="226"/>
      <c r="FC66" s="226"/>
      <c r="FD66" s="226"/>
      <c r="FE66" s="226"/>
      <c r="FF66" s="226"/>
      <c r="FG66" s="226"/>
      <c r="FH66" s="226"/>
      <c r="FI66" s="226"/>
      <c r="FJ66" s="226"/>
      <c r="FK66" s="226"/>
      <c r="FL66" s="226"/>
      <c r="FM66" s="226"/>
      <c r="FN66" s="226"/>
      <c r="FO66" s="226"/>
      <c r="FP66" s="226"/>
      <c r="FQ66" s="226"/>
      <c r="FR66" s="226"/>
      <c r="FS66" s="226"/>
      <c r="FT66" s="226"/>
      <c r="FU66" s="226"/>
      <c r="FV66" s="226"/>
      <c r="FW66" s="226"/>
      <c r="FX66" s="226"/>
      <c r="FY66" s="226"/>
      <c r="FZ66" s="226"/>
      <c r="GA66" s="226"/>
      <c r="GB66" s="226"/>
      <c r="GC66" s="226"/>
      <c r="GD66" s="226"/>
      <c r="GE66" s="226"/>
      <c r="GF66" s="226"/>
      <c r="GG66" s="226"/>
      <c r="GH66" s="226"/>
      <c r="GI66" s="226"/>
      <c r="GJ66" s="226"/>
      <c r="GK66" s="226"/>
      <c r="GL66" s="226"/>
      <c r="GM66" s="226"/>
      <c r="GN66" s="226"/>
      <c r="GO66" s="226"/>
      <c r="GP66" s="226"/>
      <c r="GQ66" s="226"/>
      <c r="GR66" s="226"/>
      <c r="GS66" s="226"/>
      <c r="GT66" s="226"/>
      <c r="GU66" s="226"/>
      <c r="GV66" s="226"/>
      <c r="GW66" s="226"/>
      <c r="GX66" s="226"/>
      <c r="GY66" s="226"/>
      <c r="GZ66" s="226"/>
      <c r="HA66" s="226"/>
      <c r="HB66" s="226"/>
      <c r="HC66" s="226"/>
      <c r="HD66" s="226"/>
      <c r="HE66" s="226"/>
      <c r="HF66" s="226"/>
      <c r="HG66" s="226"/>
      <c r="HH66" s="226"/>
      <c r="HI66" s="226"/>
      <c r="HJ66" s="226"/>
      <c r="HK66" s="226"/>
      <c r="HL66" s="226"/>
      <c r="HM66" s="226"/>
      <c r="HN66" s="226"/>
      <c r="HO66" s="226"/>
      <c r="HP66" s="226"/>
      <c r="HQ66" s="226"/>
      <c r="HR66" s="226"/>
      <c r="HS66" s="226"/>
      <c r="HT66" s="226"/>
      <c r="HU66" s="226"/>
      <c r="HV66" s="226"/>
      <c r="HW66" s="226"/>
      <c r="HX66" s="226"/>
      <c r="HY66" s="226"/>
      <c r="HZ66" s="226"/>
      <c r="IA66" s="226"/>
      <c r="IB66" s="226"/>
      <c r="IC66" s="226"/>
      <c r="ID66" s="226"/>
      <c r="IE66" s="226"/>
      <c r="IF66" s="226"/>
      <c r="IG66" s="226"/>
      <c r="IH66" s="226"/>
      <c r="II66" s="226"/>
      <c r="IJ66" s="226"/>
      <c r="IK66" s="226"/>
      <c r="IL66" s="226"/>
      <c r="IM66" s="226"/>
    </row>
    <row r="67" s="18" customFormat="1" ht="74" customHeight="1" spans="1:247">
      <c r="A67" s="188">
        <v>2</v>
      </c>
      <c r="B67" s="189" t="s">
        <v>360</v>
      </c>
      <c r="C67" s="192" t="s">
        <v>361</v>
      </c>
      <c r="D67" s="191" t="s">
        <v>247</v>
      </c>
      <c r="E67" s="191" t="s">
        <v>247</v>
      </c>
      <c r="F67" s="191">
        <v>2023</v>
      </c>
      <c r="G67" s="191" t="s">
        <v>356</v>
      </c>
      <c r="H67" s="57" t="s">
        <v>362</v>
      </c>
      <c r="I67" s="191">
        <v>1.8</v>
      </c>
      <c r="J67" s="191">
        <v>1.8</v>
      </c>
      <c r="K67" s="191"/>
      <c r="L67" s="191"/>
      <c r="M67" s="191"/>
      <c r="N67" s="191"/>
      <c r="O67" s="112"/>
      <c r="P67" s="112"/>
      <c r="Q67" s="112"/>
      <c r="R67" s="112"/>
      <c r="S67" s="112"/>
      <c r="T67" s="112"/>
      <c r="U67" s="112"/>
      <c r="V67" s="112"/>
      <c r="W67" s="64" t="s">
        <v>120</v>
      </c>
      <c r="X67" s="191" t="s">
        <v>121</v>
      </c>
      <c r="Y67" s="194" t="s">
        <v>122</v>
      </c>
      <c r="Z67" s="191" t="s">
        <v>122</v>
      </c>
      <c r="AA67" s="191" t="s">
        <v>122</v>
      </c>
      <c r="AB67" s="191" t="s">
        <v>121</v>
      </c>
      <c r="AC67" s="194">
        <v>3</v>
      </c>
      <c r="AD67" s="194">
        <v>3</v>
      </c>
      <c r="AE67" s="194">
        <v>210</v>
      </c>
      <c r="AF67" s="191" t="s">
        <v>358</v>
      </c>
      <c r="AG67" s="192" t="s">
        <v>363</v>
      </c>
      <c r="AH67" s="225"/>
      <c r="AI67" s="226"/>
      <c r="AJ67" s="226"/>
      <c r="AK67" s="226"/>
      <c r="AL67" s="226"/>
      <c r="AM67" s="226"/>
      <c r="AN67" s="226"/>
      <c r="AO67" s="226"/>
      <c r="AP67" s="226"/>
      <c r="AQ67" s="226"/>
      <c r="AR67" s="226"/>
      <c r="AS67" s="226"/>
      <c r="AT67" s="226"/>
      <c r="AU67" s="226"/>
      <c r="AV67" s="226"/>
      <c r="AW67" s="226"/>
      <c r="AX67" s="226"/>
      <c r="AY67" s="226"/>
      <c r="AZ67" s="226"/>
      <c r="BA67" s="226"/>
      <c r="BB67" s="226"/>
      <c r="BC67" s="226"/>
      <c r="BD67" s="226"/>
      <c r="BE67" s="226"/>
      <c r="BF67" s="226"/>
      <c r="BG67" s="226"/>
      <c r="BH67" s="226"/>
      <c r="BI67" s="226"/>
      <c r="BJ67" s="226"/>
      <c r="BK67" s="226"/>
      <c r="BL67" s="226"/>
      <c r="BM67" s="226"/>
      <c r="BN67" s="226"/>
      <c r="BO67" s="226"/>
      <c r="BP67" s="226"/>
      <c r="BQ67" s="226"/>
      <c r="BR67" s="226"/>
      <c r="BS67" s="226"/>
      <c r="BT67" s="226"/>
      <c r="BU67" s="226"/>
      <c r="BV67" s="226"/>
      <c r="BW67" s="226"/>
      <c r="BX67" s="226"/>
      <c r="BY67" s="226"/>
      <c r="BZ67" s="226"/>
      <c r="CA67" s="226"/>
      <c r="CB67" s="226"/>
      <c r="CC67" s="226"/>
      <c r="CD67" s="226"/>
      <c r="CE67" s="226"/>
      <c r="CF67" s="226"/>
      <c r="CG67" s="226"/>
      <c r="CH67" s="226"/>
      <c r="CI67" s="226"/>
      <c r="CJ67" s="226"/>
      <c r="CK67" s="226"/>
      <c r="CL67" s="226"/>
      <c r="CM67" s="226"/>
      <c r="CN67" s="226"/>
      <c r="CO67" s="226"/>
      <c r="CP67" s="226"/>
      <c r="CQ67" s="226"/>
      <c r="CR67" s="226"/>
      <c r="CS67" s="226"/>
      <c r="CT67" s="226"/>
      <c r="CU67" s="226"/>
      <c r="CV67" s="226"/>
      <c r="CW67" s="226"/>
      <c r="CX67" s="226"/>
      <c r="CY67" s="226"/>
      <c r="CZ67" s="226"/>
      <c r="DA67" s="226"/>
      <c r="DB67" s="226"/>
      <c r="DC67" s="226"/>
      <c r="DD67" s="226"/>
      <c r="DE67" s="226"/>
      <c r="DF67" s="226"/>
      <c r="DG67" s="226"/>
      <c r="DH67" s="226"/>
      <c r="DI67" s="226"/>
      <c r="DJ67" s="226"/>
      <c r="DK67" s="226"/>
      <c r="DL67" s="226"/>
      <c r="DM67" s="226"/>
      <c r="DN67" s="226"/>
      <c r="DO67" s="226"/>
      <c r="DP67" s="226"/>
      <c r="DQ67" s="226"/>
      <c r="DR67" s="226"/>
      <c r="DS67" s="226"/>
      <c r="DT67" s="226"/>
      <c r="DU67" s="226"/>
      <c r="DV67" s="226"/>
      <c r="DW67" s="226"/>
      <c r="DX67" s="226"/>
      <c r="DY67" s="226"/>
      <c r="DZ67" s="226"/>
      <c r="EA67" s="226"/>
      <c r="EB67" s="226"/>
      <c r="EC67" s="226"/>
      <c r="ED67" s="226"/>
      <c r="EE67" s="226"/>
      <c r="EF67" s="226"/>
      <c r="EG67" s="226"/>
      <c r="EH67" s="226"/>
      <c r="EI67" s="226"/>
      <c r="EJ67" s="226"/>
      <c r="EK67" s="226"/>
      <c r="EL67" s="226"/>
      <c r="EM67" s="226"/>
      <c r="EN67" s="226"/>
      <c r="EO67" s="226"/>
      <c r="EP67" s="226"/>
      <c r="EQ67" s="226"/>
      <c r="ER67" s="226"/>
      <c r="ES67" s="226"/>
      <c r="ET67" s="226"/>
      <c r="EU67" s="226"/>
      <c r="EV67" s="226"/>
      <c r="EW67" s="226"/>
      <c r="EX67" s="226"/>
      <c r="EY67" s="226"/>
      <c r="EZ67" s="226"/>
      <c r="FA67" s="226"/>
      <c r="FB67" s="226"/>
      <c r="FC67" s="226"/>
      <c r="FD67" s="226"/>
      <c r="FE67" s="226"/>
      <c r="FF67" s="226"/>
      <c r="FG67" s="226"/>
      <c r="FH67" s="226"/>
      <c r="FI67" s="226"/>
      <c r="FJ67" s="226"/>
      <c r="FK67" s="226"/>
      <c r="FL67" s="226"/>
      <c r="FM67" s="226"/>
      <c r="FN67" s="226"/>
      <c r="FO67" s="226"/>
      <c r="FP67" s="226"/>
      <c r="FQ67" s="226"/>
      <c r="FR67" s="226"/>
      <c r="FS67" s="226"/>
      <c r="FT67" s="226"/>
      <c r="FU67" s="226"/>
      <c r="FV67" s="226"/>
      <c r="FW67" s="226"/>
      <c r="FX67" s="226"/>
      <c r="FY67" s="226"/>
      <c r="FZ67" s="226"/>
      <c r="GA67" s="226"/>
      <c r="GB67" s="226"/>
      <c r="GC67" s="226"/>
      <c r="GD67" s="226"/>
      <c r="GE67" s="226"/>
      <c r="GF67" s="226"/>
      <c r="GG67" s="226"/>
      <c r="GH67" s="226"/>
      <c r="GI67" s="226"/>
      <c r="GJ67" s="226"/>
      <c r="GK67" s="226"/>
      <c r="GL67" s="226"/>
      <c r="GM67" s="226"/>
      <c r="GN67" s="226"/>
      <c r="GO67" s="226"/>
      <c r="GP67" s="226"/>
      <c r="GQ67" s="226"/>
      <c r="GR67" s="226"/>
      <c r="GS67" s="226"/>
      <c r="GT67" s="226"/>
      <c r="GU67" s="226"/>
      <c r="GV67" s="226"/>
      <c r="GW67" s="226"/>
      <c r="GX67" s="226"/>
      <c r="GY67" s="226"/>
      <c r="GZ67" s="226"/>
      <c r="HA67" s="226"/>
      <c r="HB67" s="226"/>
      <c r="HC67" s="226"/>
      <c r="HD67" s="226"/>
      <c r="HE67" s="226"/>
      <c r="HF67" s="226"/>
      <c r="HG67" s="226"/>
      <c r="HH67" s="226"/>
      <c r="HI67" s="226"/>
      <c r="HJ67" s="226"/>
      <c r="HK67" s="226"/>
      <c r="HL67" s="226"/>
      <c r="HM67" s="226"/>
      <c r="HN67" s="226"/>
      <c r="HO67" s="226"/>
      <c r="HP67" s="226"/>
      <c r="HQ67" s="226"/>
      <c r="HR67" s="226"/>
      <c r="HS67" s="226"/>
      <c r="HT67" s="226"/>
      <c r="HU67" s="226"/>
      <c r="HV67" s="226"/>
      <c r="HW67" s="226"/>
      <c r="HX67" s="226"/>
      <c r="HY67" s="226"/>
      <c r="HZ67" s="226"/>
      <c r="IA67" s="226"/>
      <c r="IB67" s="226"/>
      <c r="IC67" s="226"/>
      <c r="ID67" s="226"/>
      <c r="IE67" s="226"/>
      <c r="IF67" s="226"/>
      <c r="IG67" s="226"/>
      <c r="IH67" s="226"/>
      <c r="II67" s="226"/>
      <c r="IJ67" s="226"/>
      <c r="IK67" s="226"/>
      <c r="IL67" s="226"/>
      <c r="IM67" s="226"/>
    </row>
    <row r="68" s="18" customFormat="1" ht="67" customHeight="1" spans="1:247">
      <c r="A68" s="188">
        <v>3</v>
      </c>
      <c r="B68" s="179" t="s">
        <v>364</v>
      </c>
      <c r="C68" s="70" t="s">
        <v>365</v>
      </c>
      <c r="D68" s="56" t="s">
        <v>214</v>
      </c>
      <c r="E68" s="56" t="s">
        <v>215</v>
      </c>
      <c r="F68" s="56" t="s">
        <v>117</v>
      </c>
      <c r="G68" s="56" t="s">
        <v>356</v>
      </c>
      <c r="H68" s="79" t="s">
        <v>216</v>
      </c>
      <c r="I68" s="138">
        <v>1.2</v>
      </c>
      <c r="J68" s="138">
        <v>1.2</v>
      </c>
      <c r="K68" s="138"/>
      <c r="L68" s="56"/>
      <c r="M68" s="64"/>
      <c r="N68" s="64"/>
      <c r="O68" s="209"/>
      <c r="P68" s="209"/>
      <c r="Q68" s="209"/>
      <c r="R68" s="209"/>
      <c r="S68" s="209"/>
      <c r="T68" s="209"/>
      <c r="U68" s="209"/>
      <c r="V68" s="209"/>
      <c r="W68" s="92" t="s">
        <v>120</v>
      </c>
      <c r="X68" s="92" t="s">
        <v>121</v>
      </c>
      <c r="Y68" s="100" t="s">
        <v>121</v>
      </c>
      <c r="Z68" s="92" t="s">
        <v>122</v>
      </c>
      <c r="AA68" s="92" t="s">
        <v>122</v>
      </c>
      <c r="AB68" s="92" t="s">
        <v>121</v>
      </c>
      <c r="AC68" s="64">
        <v>2</v>
      </c>
      <c r="AD68" s="64">
        <v>2</v>
      </c>
      <c r="AE68" s="64">
        <v>192</v>
      </c>
      <c r="AF68" s="191" t="s">
        <v>358</v>
      </c>
      <c r="AG68" s="192" t="s">
        <v>366</v>
      </c>
      <c r="AH68" s="227"/>
      <c r="AI68" s="226"/>
      <c r="AJ68" s="226"/>
      <c r="AK68" s="226"/>
      <c r="AL68" s="226"/>
      <c r="AM68" s="226"/>
      <c r="AN68" s="226"/>
      <c r="AO68" s="226"/>
      <c r="AP68" s="226"/>
      <c r="AQ68" s="226"/>
      <c r="AR68" s="226"/>
      <c r="AS68" s="226"/>
      <c r="AT68" s="226"/>
      <c r="AU68" s="226"/>
      <c r="AV68" s="226"/>
      <c r="AW68" s="226"/>
      <c r="AX68" s="226"/>
      <c r="AY68" s="226"/>
      <c r="AZ68" s="226"/>
      <c r="BA68" s="226"/>
      <c r="BB68" s="226"/>
      <c r="BC68" s="226"/>
      <c r="BD68" s="226"/>
      <c r="BE68" s="226"/>
      <c r="BF68" s="226"/>
      <c r="BG68" s="226"/>
      <c r="BH68" s="226"/>
      <c r="BI68" s="226"/>
      <c r="BJ68" s="226"/>
      <c r="BK68" s="226"/>
      <c r="BL68" s="226"/>
      <c r="BM68" s="226"/>
      <c r="BN68" s="226"/>
      <c r="BO68" s="226"/>
      <c r="BP68" s="226"/>
      <c r="BQ68" s="226"/>
      <c r="BR68" s="226"/>
      <c r="BS68" s="226"/>
      <c r="BT68" s="226"/>
      <c r="BU68" s="226"/>
      <c r="BV68" s="226"/>
      <c r="BW68" s="226"/>
      <c r="BX68" s="226"/>
      <c r="BY68" s="226"/>
      <c r="BZ68" s="226"/>
      <c r="CA68" s="226"/>
      <c r="CB68" s="226"/>
      <c r="CC68" s="226"/>
      <c r="CD68" s="226"/>
      <c r="CE68" s="226"/>
      <c r="CF68" s="226"/>
      <c r="CG68" s="226"/>
      <c r="CH68" s="226"/>
      <c r="CI68" s="226"/>
      <c r="CJ68" s="226"/>
      <c r="CK68" s="226"/>
      <c r="CL68" s="226"/>
      <c r="CM68" s="226"/>
      <c r="CN68" s="226"/>
      <c r="CO68" s="226"/>
      <c r="CP68" s="226"/>
      <c r="CQ68" s="226"/>
      <c r="CR68" s="226"/>
      <c r="CS68" s="226"/>
      <c r="CT68" s="226"/>
      <c r="CU68" s="226"/>
      <c r="CV68" s="226"/>
      <c r="CW68" s="226"/>
      <c r="CX68" s="226"/>
      <c r="CY68" s="226"/>
      <c r="CZ68" s="226"/>
      <c r="DA68" s="226"/>
      <c r="DB68" s="226"/>
      <c r="DC68" s="226"/>
      <c r="DD68" s="226"/>
      <c r="DE68" s="226"/>
      <c r="DF68" s="226"/>
      <c r="DG68" s="226"/>
      <c r="DH68" s="226"/>
      <c r="DI68" s="226"/>
      <c r="DJ68" s="226"/>
      <c r="DK68" s="226"/>
      <c r="DL68" s="226"/>
      <c r="DM68" s="226"/>
      <c r="DN68" s="226"/>
      <c r="DO68" s="226"/>
      <c r="DP68" s="226"/>
      <c r="DQ68" s="226"/>
      <c r="DR68" s="226"/>
      <c r="DS68" s="226"/>
      <c r="DT68" s="226"/>
      <c r="DU68" s="226"/>
      <c r="DV68" s="226"/>
      <c r="DW68" s="226"/>
      <c r="DX68" s="226"/>
      <c r="DY68" s="226"/>
      <c r="DZ68" s="226"/>
      <c r="EA68" s="226"/>
      <c r="EB68" s="226"/>
      <c r="EC68" s="226"/>
      <c r="ED68" s="226"/>
      <c r="EE68" s="226"/>
      <c r="EF68" s="226"/>
      <c r="EG68" s="226"/>
      <c r="EH68" s="226"/>
      <c r="EI68" s="226"/>
      <c r="EJ68" s="226"/>
      <c r="EK68" s="226"/>
      <c r="EL68" s="226"/>
      <c r="EM68" s="226"/>
      <c r="EN68" s="226"/>
      <c r="EO68" s="226"/>
      <c r="EP68" s="226"/>
      <c r="EQ68" s="226"/>
      <c r="ER68" s="226"/>
      <c r="ES68" s="226"/>
      <c r="ET68" s="226"/>
      <c r="EU68" s="226"/>
      <c r="EV68" s="226"/>
      <c r="EW68" s="226"/>
      <c r="EX68" s="226"/>
      <c r="EY68" s="226"/>
      <c r="EZ68" s="226"/>
      <c r="FA68" s="226"/>
      <c r="FB68" s="226"/>
      <c r="FC68" s="226"/>
      <c r="FD68" s="226"/>
      <c r="FE68" s="226"/>
      <c r="FF68" s="226"/>
      <c r="FG68" s="226"/>
      <c r="FH68" s="226"/>
      <c r="FI68" s="226"/>
      <c r="FJ68" s="226"/>
      <c r="FK68" s="226"/>
      <c r="FL68" s="226"/>
      <c r="FM68" s="226"/>
      <c r="FN68" s="226"/>
      <c r="FO68" s="226"/>
      <c r="FP68" s="226"/>
      <c r="FQ68" s="226"/>
      <c r="FR68" s="226"/>
      <c r="FS68" s="226"/>
      <c r="FT68" s="226"/>
      <c r="FU68" s="226"/>
      <c r="FV68" s="226"/>
      <c r="FW68" s="226"/>
      <c r="FX68" s="226"/>
      <c r="FY68" s="226"/>
      <c r="FZ68" s="226"/>
      <c r="GA68" s="226"/>
      <c r="GB68" s="226"/>
      <c r="GC68" s="226"/>
      <c r="GD68" s="226"/>
      <c r="GE68" s="226"/>
      <c r="GF68" s="226"/>
      <c r="GG68" s="226"/>
      <c r="GH68" s="226"/>
      <c r="GI68" s="226"/>
      <c r="GJ68" s="226"/>
      <c r="GK68" s="226"/>
      <c r="GL68" s="226"/>
      <c r="GM68" s="226"/>
      <c r="GN68" s="226"/>
      <c r="GO68" s="226"/>
      <c r="GP68" s="226"/>
      <c r="GQ68" s="226"/>
      <c r="GR68" s="226"/>
      <c r="GS68" s="226"/>
      <c r="GT68" s="226"/>
      <c r="GU68" s="226"/>
      <c r="GV68" s="226"/>
      <c r="GW68" s="226"/>
      <c r="GX68" s="226"/>
      <c r="GY68" s="226"/>
      <c r="GZ68" s="226"/>
      <c r="HA68" s="226"/>
      <c r="HB68" s="226"/>
      <c r="HC68" s="226"/>
      <c r="HD68" s="226"/>
      <c r="HE68" s="226"/>
      <c r="HF68" s="226"/>
      <c r="HG68" s="226"/>
      <c r="HH68" s="226"/>
      <c r="HI68" s="226"/>
      <c r="HJ68" s="226"/>
      <c r="HK68" s="226"/>
      <c r="HL68" s="226"/>
      <c r="HM68" s="226"/>
      <c r="HN68" s="226"/>
      <c r="HO68" s="226"/>
      <c r="HP68" s="226"/>
      <c r="HQ68" s="226"/>
      <c r="HR68" s="226"/>
      <c r="HS68" s="226"/>
      <c r="HT68" s="226"/>
      <c r="HU68" s="226"/>
      <c r="HV68" s="226"/>
      <c r="HW68" s="226"/>
      <c r="HX68" s="226"/>
      <c r="HY68" s="226"/>
      <c r="HZ68" s="226"/>
      <c r="IA68" s="226"/>
      <c r="IB68" s="226"/>
      <c r="IC68" s="226"/>
      <c r="ID68" s="226"/>
      <c r="IE68" s="226"/>
      <c r="IF68" s="226"/>
      <c r="IG68" s="226"/>
      <c r="IH68" s="226"/>
      <c r="II68" s="226"/>
      <c r="IJ68" s="226"/>
      <c r="IK68" s="226"/>
      <c r="IL68" s="226"/>
      <c r="IM68" s="226"/>
    </row>
    <row r="69" s="18" customFormat="1" ht="79" customHeight="1" spans="1:247">
      <c r="A69" s="188">
        <v>4</v>
      </c>
      <c r="B69" s="57" t="s">
        <v>367</v>
      </c>
      <c r="C69" s="58" t="s">
        <v>368</v>
      </c>
      <c r="D69" s="57" t="s">
        <v>369</v>
      </c>
      <c r="E69" s="66" t="s">
        <v>370</v>
      </c>
      <c r="F69" s="56" t="s">
        <v>117</v>
      </c>
      <c r="G69" s="57" t="s">
        <v>371</v>
      </c>
      <c r="H69" s="57" t="s">
        <v>372</v>
      </c>
      <c r="I69" s="66">
        <v>4</v>
      </c>
      <c r="J69" s="57">
        <v>4</v>
      </c>
      <c r="K69" s="57"/>
      <c r="L69" s="57"/>
      <c r="M69" s="57"/>
      <c r="N69" s="57"/>
      <c r="O69" s="209"/>
      <c r="P69" s="209"/>
      <c r="Q69" s="209"/>
      <c r="R69" s="209"/>
      <c r="S69" s="209"/>
      <c r="T69" s="209"/>
      <c r="U69" s="209"/>
      <c r="V69" s="209"/>
      <c r="W69" s="57" t="s">
        <v>120</v>
      </c>
      <c r="X69" s="57" t="s">
        <v>121</v>
      </c>
      <c r="Y69" s="66" t="s">
        <v>121</v>
      </c>
      <c r="Z69" s="57" t="s">
        <v>122</v>
      </c>
      <c r="AA69" s="57" t="s">
        <v>122</v>
      </c>
      <c r="AB69" s="57" t="s">
        <v>121</v>
      </c>
      <c r="AC69" s="57">
        <v>8</v>
      </c>
      <c r="AD69" s="57">
        <v>8</v>
      </c>
      <c r="AE69" s="57">
        <v>872</v>
      </c>
      <c r="AF69" s="191" t="s">
        <v>358</v>
      </c>
      <c r="AG69" s="192" t="s">
        <v>373</v>
      </c>
      <c r="AH69" s="227"/>
      <c r="AI69" s="226"/>
      <c r="AJ69" s="226"/>
      <c r="AK69" s="226"/>
      <c r="AL69" s="226"/>
      <c r="AM69" s="226"/>
      <c r="AN69" s="226"/>
      <c r="AO69" s="226"/>
      <c r="AP69" s="226"/>
      <c r="AQ69" s="226"/>
      <c r="AR69" s="226"/>
      <c r="AS69" s="226"/>
      <c r="AT69" s="226"/>
      <c r="AU69" s="226"/>
      <c r="AV69" s="226"/>
      <c r="AW69" s="226"/>
      <c r="AX69" s="226"/>
      <c r="AY69" s="226"/>
      <c r="AZ69" s="226"/>
      <c r="BA69" s="226"/>
      <c r="BB69" s="226"/>
      <c r="BC69" s="226"/>
      <c r="BD69" s="226"/>
      <c r="BE69" s="226"/>
      <c r="BF69" s="226"/>
      <c r="BG69" s="226"/>
      <c r="BH69" s="226"/>
      <c r="BI69" s="226"/>
      <c r="BJ69" s="226"/>
      <c r="BK69" s="226"/>
      <c r="BL69" s="226"/>
      <c r="BM69" s="226"/>
      <c r="BN69" s="226"/>
      <c r="BO69" s="226"/>
      <c r="BP69" s="226"/>
      <c r="BQ69" s="226"/>
      <c r="BR69" s="226"/>
      <c r="BS69" s="226"/>
      <c r="BT69" s="226"/>
      <c r="BU69" s="226"/>
      <c r="BV69" s="226"/>
      <c r="BW69" s="226"/>
      <c r="BX69" s="226"/>
      <c r="BY69" s="226"/>
      <c r="BZ69" s="226"/>
      <c r="CA69" s="226"/>
      <c r="CB69" s="226"/>
      <c r="CC69" s="226"/>
      <c r="CD69" s="226"/>
      <c r="CE69" s="226"/>
      <c r="CF69" s="226"/>
      <c r="CG69" s="226"/>
      <c r="CH69" s="226"/>
      <c r="CI69" s="226"/>
      <c r="CJ69" s="226"/>
      <c r="CK69" s="226"/>
      <c r="CL69" s="226"/>
      <c r="CM69" s="226"/>
      <c r="CN69" s="226"/>
      <c r="CO69" s="226"/>
      <c r="CP69" s="226"/>
      <c r="CQ69" s="226"/>
      <c r="CR69" s="226"/>
      <c r="CS69" s="226"/>
      <c r="CT69" s="226"/>
      <c r="CU69" s="226"/>
      <c r="CV69" s="226"/>
      <c r="CW69" s="226"/>
      <c r="CX69" s="226"/>
      <c r="CY69" s="226"/>
      <c r="CZ69" s="226"/>
      <c r="DA69" s="226"/>
      <c r="DB69" s="226"/>
      <c r="DC69" s="226"/>
      <c r="DD69" s="226"/>
      <c r="DE69" s="226"/>
      <c r="DF69" s="226"/>
      <c r="DG69" s="226"/>
      <c r="DH69" s="226"/>
      <c r="DI69" s="226"/>
      <c r="DJ69" s="226"/>
      <c r="DK69" s="226"/>
      <c r="DL69" s="226"/>
      <c r="DM69" s="226"/>
      <c r="DN69" s="226"/>
      <c r="DO69" s="226"/>
      <c r="DP69" s="226"/>
      <c r="DQ69" s="226"/>
      <c r="DR69" s="226"/>
      <c r="DS69" s="226"/>
      <c r="DT69" s="226"/>
      <c r="DU69" s="226"/>
      <c r="DV69" s="226"/>
      <c r="DW69" s="226"/>
      <c r="DX69" s="226"/>
      <c r="DY69" s="226"/>
      <c r="DZ69" s="226"/>
      <c r="EA69" s="226"/>
      <c r="EB69" s="226"/>
      <c r="EC69" s="226"/>
      <c r="ED69" s="226"/>
      <c r="EE69" s="226"/>
      <c r="EF69" s="226"/>
      <c r="EG69" s="226"/>
      <c r="EH69" s="226"/>
      <c r="EI69" s="226"/>
      <c r="EJ69" s="226"/>
      <c r="EK69" s="226"/>
      <c r="EL69" s="226"/>
      <c r="EM69" s="226"/>
      <c r="EN69" s="226"/>
      <c r="EO69" s="226"/>
      <c r="EP69" s="226"/>
      <c r="EQ69" s="226"/>
      <c r="ER69" s="226"/>
      <c r="ES69" s="226"/>
      <c r="ET69" s="226"/>
      <c r="EU69" s="226"/>
      <c r="EV69" s="226"/>
      <c r="EW69" s="226"/>
      <c r="EX69" s="226"/>
      <c r="EY69" s="226"/>
      <c r="EZ69" s="226"/>
      <c r="FA69" s="226"/>
      <c r="FB69" s="226"/>
      <c r="FC69" s="226"/>
      <c r="FD69" s="226"/>
      <c r="FE69" s="226"/>
      <c r="FF69" s="226"/>
      <c r="FG69" s="226"/>
      <c r="FH69" s="226"/>
      <c r="FI69" s="226"/>
      <c r="FJ69" s="226"/>
      <c r="FK69" s="226"/>
      <c r="FL69" s="226"/>
      <c r="FM69" s="226"/>
      <c r="FN69" s="226"/>
      <c r="FO69" s="226"/>
      <c r="FP69" s="226"/>
      <c r="FQ69" s="226"/>
      <c r="FR69" s="226"/>
      <c r="FS69" s="226"/>
      <c r="FT69" s="226"/>
      <c r="FU69" s="226"/>
      <c r="FV69" s="226"/>
      <c r="FW69" s="226"/>
      <c r="FX69" s="226"/>
      <c r="FY69" s="226"/>
      <c r="FZ69" s="226"/>
      <c r="GA69" s="226"/>
      <c r="GB69" s="226"/>
      <c r="GC69" s="226"/>
      <c r="GD69" s="226"/>
      <c r="GE69" s="226"/>
      <c r="GF69" s="226"/>
      <c r="GG69" s="226"/>
      <c r="GH69" s="226"/>
      <c r="GI69" s="226"/>
      <c r="GJ69" s="226"/>
      <c r="GK69" s="226"/>
      <c r="GL69" s="226"/>
      <c r="GM69" s="226"/>
      <c r="GN69" s="226"/>
      <c r="GO69" s="226"/>
      <c r="GP69" s="226"/>
      <c r="GQ69" s="226"/>
      <c r="GR69" s="226"/>
      <c r="GS69" s="226"/>
      <c r="GT69" s="226"/>
      <c r="GU69" s="226"/>
      <c r="GV69" s="226"/>
      <c r="GW69" s="226"/>
      <c r="GX69" s="226"/>
      <c r="GY69" s="226"/>
      <c r="GZ69" s="226"/>
      <c r="HA69" s="226"/>
      <c r="HB69" s="226"/>
      <c r="HC69" s="226"/>
      <c r="HD69" s="226"/>
      <c r="HE69" s="226"/>
      <c r="HF69" s="226"/>
      <c r="HG69" s="226"/>
      <c r="HH69" s="226"/>
      <c r="HI69" s="226"/>
      <c r="HJ69" s="226"/>
      <c r="HK69" s="226"/>
      <c r="HL69" s="226"/>
      <c r="HM69" s="226"/>
      <c r="HN69" s="226"/>
      <c r="HO69" s="226"/>
      <c r="HP69" s="226"/>
      <c r="HQ69" s="226"/>
      <c r="HR69" s="226"/>
      <c r="HS69" s="226"/>
      <c r="HT69" s="226"/>
      <c r="HU69" s="226"/>
      <c r="HV69" s="226"/>
      <c r="HW69" s="226"/>
      <c r="HX69" s="226"/>
      <c r="HY69" s="226"/>
      <c r="HZ69" s="226"/>
      <c r="IA69" s="226"/>
      <c r="IB69" s="226"/>
      <c r="IC69" s="226"/>
      <c r="ID69" s="226"/>
      <c r="IE69" s="226"/>
      <c r="IF69" s="226"/>
      <c r="IG69" s="226"/>
      <c r="IH69" s="226"/>
      <c r="II69" s="226"/>
      <c r="IJ69" s="226"/>
      <c r="IK69" s="226"/>
      <c r="IL69" s="226"/>
      <c r="IM69" s="226"/>
    </row>
    <row r="70" s="19" customFormat="1" ht="63" customHeight="1" spans="1:247">
      <c r="A70" s="188">
        <v>5</v>
      </c>
      <c r="B70" s="193" t="s">
        <v>374</v>
      </c>
      <c r="C70" s="193" t="s">
        <v>375</v>
      </c>
      <c r="D70" s="79" t="s">
        <v>221</v>
      </c>
      <c r="E70" s="81" t="s">
        <v>376</v>
      </c>
      <c r="F70" s="56" t="s">
        <v>117</v>
      </c>
      <c r="G70" s="79" t="s">
        <v>356</v>
      </c>
      <c r="H70" s="79" t="s">
        <v>223</v>
      </c>
      <c r="I70" s="194">
        <v>1.2</v>
      </c>
      <c r="J70" s="194">
        <v>1.2</v>
      </c>
      <c r="K70" s="191"/>
      <c r="L70" s="191"/>
      <c r="M70" s="191"/>
      <c r="N70" s="191"/>
      <c r="O70" s="122"/>
      <c r="P70" s="122"/>
      <c r="Q70" s="122"/>
      <c r="R70" s="122"/>
      <c r="S70" s="122"/>
      <c r="T70" s="122"/>
      <c r="U70" s="122"/>
      <c r="V70" s="122"/>
      <c r="W70" s="92" t="s">
        <v>120</v>
      </c>
      <c r="X70" s="92" t="s">
        <v>121</v>
      </c>
      <c r="Y70" s="100" t="s">
        <v>121</v>
      </c>
      <c r="Z70" s="92" t="s">
        <v>122</v>
      </c>
      <c r="AA70" s="92" t="s">
        <v>122</v>
      </c>
      <c r="AB70" s="92" t="s">
        <v>121</v>
      </c>
      <c r="AC70" s="57">
        <v>2</v>
      </c>
      <c r="AD70" s="57">
        <v>2</v>
      </c>
      <c r="AE70" s="57">
        <v>322</v>
      </c>
      <c r="AF70" s="191" t="s">
        <v>358</v>
      </c>
      <c r="AG70" s="192" t="s">
        <v>366</v>
      </c>
      <c r="AH70" s="227"/>
      <c r="AI70" s="226"/>
      <c r="AJ70" s="226"/>
      <c r="AK70" s="226"/>
      <c r="AL70" s="226"/>
      <c r="AM70" s="226"/>
      <c r="AN70" s="226"/>
      <c r="AO70" s="226"/>
      <c r="AP70" s="226"/>
      <c r="AQ70" s="226"/>
      <c r="AR70" s="226"/>
      <c r="AS70" s="226"/>
      <c r="AT70" s="226"/>
      <c r="AU70" s="226"/>
      <c r="AV70" s="226"/>
      <c r="AW70" s="226"/>
      <c r="AX70" s="226"/>
      <c r="AY70" s="226"/>
      <c r="AZ70" s="226"/>
      <c r="BA70" s="226"/>
      <c r="BB70" s="226"/>
      <c r="BC70" s="226"/>
      <c r="BD70" s="226"/>
      <c r="BE70" s="226"/>
      <c r="BF70" s="226"/>
      <c r="BG70" s="226"/>
      <c r="BH70" s="226"/>
      <c r="BI70" s="226"/>
      <c r="BJ70" s="226"/>
      <c r="BK70" s="226"/>
      <c r="BL70" s="226"/>
      <c r="BM70" s="226"/>
      <c r="BN70" s="226"/>
      <c r="BO70" s="226"/>
      <c r="BP70" s="226"/>
      <c r="BQ70" s="226"/>
      <c r="BR70" s="226"/>
      <c r="BS70" s="226"/>
      <c r="BT70" s="226"/>
      <c r="BU70" s="226"/>
      <c r="BV70" s="226"/>
      <c r="BW70" s="226"/>
      <c r="BX70" s="226"/>
      <c r="BY70" s="226"/>
      <c r="BZ70" s="226"/>
      <c r="CA70" s="226"/>
      <c r="CB70" s="226"/>
      <c r="CC70" s="226"/>
      <c r="CD70" s="226"/>
      <c r="CE70" s="226"/>
      <c r="CF70" s="226"/>
      <c r="CG70" s="226"/>
      <c r="CH70" s="226"/>
      <c r="CI70" s="226"/>
      <c r="CJ70" s="226"/>
      <c r="CK70" s="226"/>
      <c r="CL70" s="226"/>
      <c r="CM70" s="226"/>
      <c r="CN70" s="226"/>
      <c r="CO70" s="226"/>
      <c r="CP70" s="226"/>
      <c r="CQ70" s="226"/>
      <c r="CR70" s="226"/>
      <c r="CS70" s="226"/>
      <c r="CT70" s="226"/>
      <c r="CU70" s="226"/>
      <c r="CV70" s="226"/>
      <c r="CW70" s="226"/>
      <c r="CX70" s="226"/>
      <c r="CY70" s="226"/>
      <c r="CZ70" s="226"/>
      <c r="DA70" s="226"/>
      <c r="DB70" s="226"/>
      <c r="DC70" s="226"/>
      <c r="DD70" s="226"/>
      <c r="DE70" s="226"/>
      <c r="DF70" s="226"/>
      <c r="DG70" s="226"/>
      <c r="DH70" s="226"/>
      <c r="DI70" s="226"/>
      <c r="DJ70" s="226"/>
      <c r="DK70" s="226"/>
      <c r="DL70" s="226"/>
      <c r="DM70" s="226"/>
      <c r="DN70" s="226"/>
      <c r="DO70" s="226"/>
      <c r="DP70" s="226"/>
      <c r="DQ70" s="226"/>
      <c r="DR70" s="226"/>
      <c r="DS70" s="226"/>
      <c r="DT70" s="226"/>
      <c r="DU70" s="226"/>
      <c r="DV70" s="226"/>
      <c r="DW70" s="226"/>
      <c r="DX70" s="226"/>
      <c r="DY70" s="226"/>
      <c r="DZ70" s="226"/>
      <c r="EA70" s="226"/>
      <c r="EB70" s="226"/>
      <c r="EC70" s="226"/>
      <c r="ED70" s="226"/>
      <c r="EE70" s="226"/>
      <c r="EF70" s="226"/>
      <c r="EG70" s="226"/>
      <c r="EH70" s="226"/>
      <c r="EI70" s="226"/>
      <c r="EJ70" s="226"/>
      <c r="EK70" s="226"/>
      <c r="EL70" s="226"/>
      <c r="EM70" s="226"/>
      <c r="EN70" s="226"/>
      <c r="EO70" s="226"/>
      <c r="EP70" s="226"/>
      <c r="EQ70" s="226"/>
      <c r="ER70" s="226"/>
      <c r="ES70" s="226"/>
      <c r="ET70" s="226"/>
      <c r="EU70" s="226"/>
      <c r="EV70" s="226"/>
      <c r="EW70" s="226"/>
      <c r="EX70" s="226"/>
      <c r="EY70" s="226"/>
      <c r="EZ70" s="226"/>
      <c r="FA70" s="226"/>
      <c r="FB70" s="226"/>
      <c r="FC70" s="226"/>
      <c r="FD70" s="226"/>
      <c r="FE70" s="226"/>
      <c r="FF70" s="226"/>
      <c r="FG70" s="226"/>
      <c r="FH70" s="226"/>
      <c r="FI70" s="226"/>
      <c r="FJ70" s="226"/>
      <c r="FK70" s="226"/>
      <c r="FL70" s="226"/>
      <c r="FM70" s="226"/>
      <c r="FN70" s="226"/>
      <c r="FO70" s="226"/>
      <c r="FP70" s="226"/>
      <c r="FQ70" s="226"/>
      <c r="FR70" s="226"/>
      <c r="FS70" s="226"/>
      <c r="FT70" s="226"/>
      <c r="FU70" s="226"/>
      <c r="FV70" s="226"/>
      <c r="FW70" s="226"/>
      <c r="FX70" s="226"/>
      <c r="FY70" s="226"/>
      <c r="FZ70" s="226"/>
      <c r="GA70" s="226"/>
      <c r="GB70" s="226"/>
      <c r="GC70" s="226"/>
      <c r="GD70" s="226"/>
      <c r="GE70" s="226"/>
      <c r="GF70" s="226"/>
      <c r="GG70" s="226"/>
      <c r="GH70" s="226"/>
      <c r="GI70" s="226"/>
      <c r="GJ70" s="226"/>
      <c r="GK70" s="226"/>
      <c r="GL70" s="226"/>
      <c r="GM70" s="226"/>
      <c r="GN70" s="226"/>
      <c r="GO70" s="226"/>
      <c r="GP70" s="226"/>
      <c r="GQ70" s="226"/>
      <c r="GR70" s="226"/>
      <c r="GS70" s="226"/>
      <c r="GT70" s="226"/>
      <c r="GU70" s="226"/>
      <c r="GV70" s="226"/>
      <c r="GW70" s="226"/>
      <c r="GX70" s="226"/>
      <c r="GY70" s="226"/>
      <c r="GZ70" s="226"/>
      <c r="HA70" s="226"/>
      <c r="HB70" s="226"/>
      <c r="HC70" s="226"/>
      <c r="HD70" s="226"/>
      <c r="HE70" s="226"/>
      <c r="HF70" s="226"/>
      <c r="HG70" s="226"/>
      <c r="HH70" s="226"/>
      <c r="HI70" s="226"/>
      <c r="HJ70" s="226"/>
      <c r="HK70" s="226"/>
      <c r="HL70" s="226"/>
      <c r="HM70" s="226"/>
      <c r="HN70" s="226"/>
      <c r="HO70" s="226"/>
      <c r="HP70" s="226"/>
      <c r="HQ70" s="226"/>
      <c r="HR70" s="226"/>
      <c r="HS70" s="226"/>
      <c r="HT70" s="226"/>
      <c r="HU70" s="226"/>
      <c r="HV70" s="226"/>
      <c r="HW70" s="226"/>
      <c r="HX70" s="226"/>
      <c r="HY70" s="226"/>
      <c r="HZ70" s="226"/>
      <c r="IA70" s="226"/>
      <c r="IB70" s="226"/>
      <c r="IC70" s="226"/>
      <c r="ID70" s="226"/>
      <c r="IE70" s="226"/>
      <c r="IF70" s="226"/>
      <c r="IG70" s="226"/>
      <c r="IH70" s="226"/>
      <c r="II70" s="226"/>
      <c r="IJ70" s="226"/>
      <c r="IK70" s="226"/>
      <c r="IL70" s="226"/>
      <c r="IM70" s="226"/>
    </row>
    <row r="71" s="19" customFormat="1" ht="57" customHeight="1" spans="1:247">
      <c r="A71" s="188">
        <v>6</v>
      </c>
      <c r="B71" s="189" t="s">
        <v>377</v>
      </c>
      <c r="C71" s="190" t="s">
        <v>378</v>
      </c>
      <c r="D71" s="191" t="s">
        <v>290</v>
      </c>
      <c r="E71" s="194" t="s">
        <v>379</v>
      </c>
      <c r="F71" s="56" t="s">
        <v>117</v>
      </c>
      <c r="G71" s="191" t="s">
        <v>356</v>
      </c>
      <c r="H71" s="57" t="s">
        <v>292</v>
      </c>
      <c r="I71" s="194">
        <v>2.16</v>
      </c>
      <c r="J71" s="194">
        <v>2.16</v>
      </c>
      <c r="K71" s="191"/>
      <c r="L71" s="191"/>
      <c r="M71" s="191"/>
      <c r="N71" s="191"/>
      <c r="O71" s="122"/>
      <c r="P71" s="122"/>
      <c r="Q71" s="122"/>
      <c r="R71" s="122"/>
      <c r="S71" s="122"/>
      <c r="T71" s="122"/>
      <c r="U71" s="122"/>
      <c r="V71" s="122"/>
      <c r="W71" s="92" t="s">
        <v>120</v>
      </c>
      <c r="X71" s="92" t="s">
        <v>121</v>
      </c>
      <c r="Y71" s="100" t="s">
        <v>121</v>
      </c>
      <c r="Z71" s="92" t="s">
        <v>122</v>
      </c>
      <c r="AA71" s="92" t="s">
        <v>122</v>
      </c>
      <c r="AB71" s="92" t="s">
        <v>121</v>
      </c>
      <c r="AC71" s="191">
        <v>4</v>
      </c>
      <c r="AD71" s="191">
        <v>4</v>
      </c>
      <c r="AE71" s="191">
        <v>459</v>
      </c>
      <c r="AF71" s="191" t="s">
        <v>358</v>
      </c>
      <c r="AG71" s="192" t="s">
        <v>380</v>
      </c>
      <c r="AH71" s="227"/>
      <c r="AI71" s="226"/>
      <c r="AJ71" s="226"/>
      <c r="AK71" s="226"/>
      <c r="AL71" s="226"/>
      <c r="AM71" s="226"/>
      <c r="AN71" s="226"/>
      <c r="AO71" s="226"/>
      <c r="AP71" s="226"/>
      <c r="AQ71" s="226"/>
      <c r="AR71" s="226"/>
      <c r="AS71" s="226"/>
      <c r="AT71" s="226"/>
      <c r="AU71" s="226"/>
      <c r="AV71" s="226"/>
      <c r="AW71" s="226"/>
      <c r="AX71" s="226"/>
      <c r="AY71" s="226"/>
      <c r="AZ71" s="226"/>
      <c r="BA71" s="226"/>
      <c r="BB71" s="226"/>
      <c r="BC71" s="226"/>
      <c r="BD71" s="226"/>
      <c r="BE71" s="226"/>
      <c r="BF71" s="226"/>
      <c r="BG71" s="226"/>
      <c r="BH71" s="226"/>
      <c r="BI71" s="226"/>
      <c r="BJ71" s="226"/>
      <c r="BK71" s="226"/>
      <c r="BL71" s="226"/>
      <c r="BM71" s="226"/>
      <c r="BN71" s="226"/>
      <c r="BO71" s="226"/>
      <c r="BP71" s="226"/>
      <c r="BQ71" s="226"/>
      <c r="BR71" s="226"/>
      <c r="BS71" s="226"/>
      <c r="BT71" s="226"/>
      <c r="BU71" s="226"/>
      <c r="BV71" s="226"/>
      <c r="BW71" s="226"/>
      <c r="BX71" s="226"/>
      <c r="BY71" s="226"/>
      <c r="BZ71" s="226"/>
      <c r="CA71" s="226"/>
      <c r="CB71" s="226"/>
      <c r="CC71" s="226"/>
      <c r="CD71" s="226"/>
      <c r="CE71" s="226"/>
      <c r="CF71" s="226"/>
      <c r="CG71" s="226"/>
      <c r="CH71" s="226"/>
      <c r="CI71" s="226"/>
      <c r="CJ71" s="226"/>
      <c r="CK71" s="226"/>
      <c r="CL71" s="226"/>
      <c r="CM71" s="226"/>
      <c r="CN71" s="226"/>
      <c r="CO71" s="226"/>
      <c r="CP71" s="226"/>
      <c r="CQ71" s="226"/>
      <c r="CR71" s="226"/>
      <c r="CS71" s="226"/>
      <c r="CT71" s="226"/>
      <c r="CU71" s="226"/>
      <c r="CV71" s="226"/>
      <c r="CW71" s="226"/>
      <c r="CX71" s="226"/>
      <c r="CY71" s="226"/>
      <c r="CZ71" s="226"/>
      <c r="DA71" s="226"/>
      <c r="DB71" s="226"/>
      <c r="DC71" s="226"/>
      <c r="DD71" s="226"/>
      <c r="DE71" s="226"/>
      <c r="DF71" s="226"/>
      <c r="DG71" s="226"/>
      <c r="DH71" s="226"/>
      <c r="DI71" s="226"/>
      <c r="DJ71" s="226"/>
      <c r="DK71" s="226"/>
      <c r="DL71" s="226"/>
      <c r="DM71" s="226"/>
      <c r="DN71" s="226"/>
      <c r="DO71" s="226"/>
      <c r="DP71" s="226"/>
      <c r="DQ71" s="226"/>
      <c r="DR71" s="226"/>
      <c r="DS71" s="226"/>
      <c r="DT71" s="226"/>
      <c r="DU71" s="226"/>
      <c r="DV71" s="226"/>
      <c r="DW71" s="226"/>
      <c r="DX71" s="226"/>
      <c r="DY71" s="226"/>
      <c r="DZ71" s="226"/>
      <c r="EA71" s="226"/>
      <c r="EB71" s="226"/>
      <c r="EC71" s="226"/>
      <c r="ED71" s="226"/>
      <c r="EE71" s="226"/>
      <c r="EF71" s="226"/>
      <c r="EG71" s="226"/>
      <c r="EH71" s="226"/>
      <c r="EI71" s="226"/>
      <c r="EJ71" s="226"/>
      <c r="EK71" s="226"/>
      <c r="EL71" s="226"/>
      <c r="EM71" s="226"/>
      <c r="EN71" s="226"/>
      <c r="EO71" s="226"/>
      <c r="EP71" s="226"/>
      <c r="EQ71" s="226"/>
      <c r="ER71" s="226"/>
      <c r="ES71" s="226"/>
      <c r="ET71" s="226"/>
      <c r="EU71" s="226"/>
      <c r="EV71" s="226"/>
      <c r="EW71" s="226"/>
      <c r="EX71" s="226"/>
      <c r="EY71" s="226"/>
      <c r="EZ71" s="226"/>
      <c r="FA71" s="226"/>
      <c r="FB71" s="226"/>
      <c r="FC71" s="226"/>
      <c r="FD71" s="226"/>
      <c r="FE71" s="226"/>
      <c r="FF71" s="226"/>
      <c r="FG71" s="226"/>
      <c r="FH71" s="226"/>
      <c r="FI71" s="226"/>
      <c r="FJ71" s="226"/>
      <c r="FK71" s="226"/>
      <c r="FL71" s="226"/>
      <c r="FM71" s="226"/>
      <c r="FN71" s="226"/>
      <c r="FO71" s="226"/>
      <c r="FP71" s="226"/>
      <c r="FQ71" s="226"/>
      <c r="FR71" s="226"/>
      <c r="FS71" s="226"/>
      <c r="FT71" s="226"/>
      <c r="FU71" s="226"/>
      <c r="FV71" s="226"/>
      <c r="FW71" s="226"/>
      <c r="FX71" s="226"/>
      <c r="FY71" s="226"/>
      <c r="FZ71" s="226"/>
      <c r="GA71" s="226"/>
      <c r="GB71" s="226"/>
      <c r="GC71" s="226"/>
      <c r="GD71" s="226"/>
      <c r="GE71" s="226"/>
      <c r="GF71" s="226"/>
      <c r="GG71" s="226"/>
      <c r="GH71" s="226"/>
      <c r="GI71" s="226"/>
      <c r="GJ71" s="226"/>
      <c r="GK71" s="226"/>
      <c r="GL71" s="226"/>
      <c r="GM71" s="226"/>
      <c r="GN71" s="226"/>
      <c r="GO71" s="226"/>
      <c r="GP71" s="226"/>
      <c r="GQ71" s="226"/>
      <c r="GR71" s="226"/>
      <c r="GS71" s="226"/>
      <c r="GT71" s="226"/>
      <c r="GU71" s="226"/>
      <c r="GV71" s="226"/>
      <c r="GW71" s="226"/>
      <c r="GX71" s="226"/>
      <c r="GY71" s="226"/>
      <c r="GZ71" s="226"/>
      <c r="HA71" s="226"/>
      <c r="HB71" s="226"/>
      <c r="HC71" s="226"/>
      <c r="HD71" s="226"/>
      <c r="HE71" s="226"/>
      <c r="HF71" s="226"/>
      <c r="HG71" s="226"/>
      <c r="HH71" s="226"/>
      <c r="HI71" s="226"/>
      <c r="HJ71" s="226"/>
      <c r="HK71" s="226"/>
      <c r="HL71" s="226"/>
      <c r="HM71" s="226"/>
      <c r="HN71" s="226"/>
      <c r="HO71" s="226"/>
      <c r="HP71" s="226"/>
      <c r="HQ71" s="226"/>
      <c r="HR71" s="226"/>
      <c r="HS71" s="226"/>
      <c r="HT71" s="226"/>
      <c r="HU71" s="226"/>
      <c r="HV71" s="226"/>
      <c r="HW71" s="226"/>
      <c r="HX71" s="226"/>
      <c r="HY71" s="226"/>
      <c r="HZ71" s="226"/>
      <c r="IA71" s="226"/>
      <c r="IB71" s="226"/>
      <c r="IC71" s="226"/>
      <c r="ID71" s="226"/>
      <c r="IE71" s="226"/>
      <c r="IF71" s="226"/>
      <c r="IG71" s="226"/>
      <c r="IH71" s="226"/>
      <c r="II71" s="226"/>
      <c r="IJ71" s="226"/>
      <c r="IK71" s="226"/>
      <c r="IL71" s="226"/>
      <c r="IM71" s="226"/>
    </row>
    <row r="72" s="9" customFormat="1" ht="44" customHeight="1" spans="1:34">
      <c r="A72" s="195" t="s">
        <v>32</v>
      </c>
      <c r="B72" s="72"/>
      <c r="C72" s="137">
        <v>2</v>
      </c>
      <c r="D72" s="72"/>
      <c r="E72" s="72"/>
      <c r="F72" s="72"/>
      <c r="G72" s="72"/>
      <c r="H72" s="72"/>
      <c r="I72" s="104">
        <f>I73+I75</f>
        <v>596</v>
      </c>
      <c r="J72" s="104">
        <f>J73+J75</f>
        <v>500</v>
      </c>
      <c r="K72" s="104"/>
      <c r="L72" s="104"/>
      <c r="M72" s="104"/>
      <c r="N72" s="104"/>
      <c r="O72" s="104">
        <f t="shared" ref="O72:U72" si="11">O73+O75</f>
        <v>96</v>
      </c>
      <c r="P72" s="104">
        <f t="shared" si="11"/>
        <v>0</v>
      </c>
      <c r="Q72" s="104">
        <f t="shared" si="11"/>
        <v>0</v>
      </c>
      <c r="R72" s="104">
        <f t="shared" si="11"/>
        <v>0</v>
      </c>
      <c r="S72" s="104">
        <f t="shared" si="11"/>
        <v>0</v>
      </c>
      <c r="T72" s="104">
        <f t="shared" si="11"/>
        <v>0</v>
      </c>
      <c r="U72" s="104">
        <f t="shared" si="11"/>
        <v>0</v>
      </c>
      <c r="V72" s="104"/>
      <c r="W72" s="104"/>
      <c r="X72" s="104"/>
      <c r="Y72" s="104"/>
      <c r="Z72" s="104"/>
      <c r="AA72" s="104"/>
      <c r="AB72" s="104"/>
      <c r="AC72" s="104">
        <f t="shared" ref="AC72:AE72" si="12">AC73+AC75</f>
        <v>1827</v>
      </c>
      <c r="AD72" s="104">
        <f t="shared" si="12"/>
        <v>1827</v>
      </c>
      <c r="AE72" s="104">
        <f t="shared" si="12"/>
        <v>1827</v>
      </c>
      <c r="AF72" s="162"/>
      <c r="AG72" s="82"/>
      <c r="AH72" s="186"/>
    </row>
    <row r="73" s="9" customFormat="1" ht="54.95" customHeight="1" spans="1:34">
      <c r="A73" s="137" t="s">
        <v>33</v>
      </c>
      <c r="B73" s="66" t="s">
        <v>381</v>
      </c>
      <c r="C73" s="58" t="s">
        <v>382</v>
      </c>
      <c r="D73" s="196" t="s">
        <v>333</v>
      </c>
      <c r="E73" s="196" t="s">
        <v>334</v>
      </c>
      <c r="F73" s="57" t="s">
        <v>117</v>
      </c>
      <c r="G73" s="57" t="s">
        <v>383</v>
      </c>
      <c r="H73" s="57" t="s">
        <v>384</v>
      </c>
      <c r="I73" s="196">
        <v>500</v>
      </c>
      <c r="J73" s="196">
        <v>500</v>
      </c>
      <c r="K73" s="92"/>
      <c r="L73" s="196"/>
      <c r="M73" s="92"/>
      <c r="N73" s="92"/>
      <c r="O73" s="112"/>
      <c r="P73" s="112"/>
      <c r="Q73" s="112"/>
      <c r="R73" s="112"/>
      <c r="S73" s="112"/>
      <c r="T73" s="112"/>
      <c r="U73" s="112"/>
      <c r="V73" s="112"/>
      <c r="W73" s="196" t="s">
        <v>120</v>
      </c>
      <c r="X73" s="59" t="s">
        <v>121</v>
      </c>
      <c r="Y73" s="106" t="s">
        <v>122</v>
      </c>
      <c r="Z73" s="196" t="s">
        <v>122</v>
      </c>
      <c r="AA73" s="196" t="s">
        <v>122</v>
      </c>
      <c r="AB73" s="196" t="s">
        <v>122</v>
      </c>
      <c r="AC73" s="92">
        <v>1667</v>
      </c>
      <c r="AD73" s="92">
        <v>1667</v>
      </c>
      <c r="AE73" s="92">
        <v>1667</v>
      </c>
      <c r="AF73" s="57" t="s">
        <v>385</v>
      </c>
      <c r="AG73" s="58" t="s">
        <v>386</v>
      </c>
      <c r="AH73" s="92"/>
    </row>
    <row r="74" s="9" customFormat="1" ht="44" customHeight="1" spans="1:34">
      <c r="A74" s="137" t="s">
        <v>34</v>
      </c>
      <c r="B74" s="72"/>
      <c r="C74" s="8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162"/>
      <c r="AG74" s="82"/>
      <c r="AH74" s="186"/>
    </row>
    <row r="75" s="9" customFormat="1" ht="38" customHeight="1" spans="1:34">
      <c r="A75" s="137" t="s">
        <v>387</v>
      </c>
      <c r="B75" s="72"/>
      <c r="C75" s="137">
        <v>1</v>
      </c>
      <c r="D75" s="72"/>
      <c r="E75" s="72"/>
      <c r="F75" s="72"/>
      <c r="G75" s="72"/>
      <c r="H75" s="72"/>
      <c r="I75" s="104">
        <v>96</v>
      </c>
      <c r="J75" s="104"/>
      <c r="K75" s="104"/>
      <c r="L75" s="104"/>
      <c r="M75" s="104"/>
      <c r="N75" s="104"/>
      <c r="O75" s="104">
        <v>96</v>
      </c>
      <c r="P75" s="72"/>
      <c r="Q75" s="72"/>
      <c r="R75" s="72"/>
      <c r="S75" s="72"/>
      <c r="T75" s="72"/>
      <c r="U75" s="72"/>
      <c r="V75" s="72"/>
      <c r="W75" s="72"/>
      <c r="X75" s="72"/>
      <c r="Y75" s="72"/>
      <c r="Z75" s="72"/>
      <c r="AA75" s="72"/>
      <c r="AB75" s="72"/>
      <c r="AC75" s="137">
        <v>160</v>
      </c>
      <c r="AD75" s="137">
        <v>160</v>
      </c>
      <c r="AE75" s="137">
        <v>160</v>
      </c>
      <c r="AF75" s="104"/>
      <c r="AG75" s="82"/>
      <c r="AH75" s="72"/>
    </row>
    <row r="76" s="20" customFormat="1" ht="45" customHeight="1" spans="1:34">
      <c r="A76" s="122" t="s">
        <v>112</v>
      </c>
      <c r="B76" s="66" t="s">
        <v>388</v>
      </c>
      <c r="C76" s="80" t="s">
        <v>389</v>
      </c>
      <c r="D76" s="66" t="s">
        <v>390</v>
      </c>
      <c r="E76" s="66" t="s">
        <v>334</v>
      </c>
      <c r="F76" s="57" t="s">
        <v>117</v>
      </c>
      <c r="G76" s="66" t="s">
        <v>391</v>
      </c>
      <c r="H76" s="66" t="s">
        <v>392</v>
      </c>
      <c r="I76" s="66">
        <v>96</v>
      </c>
      <c r="J76" s="66"/>
      <c r="K76" s="66"/>
      <c r="L76" s="66"/>
      <c r="M76" s="66"/>
      <c r="N76" s="66"/>
      <c r="O76" s="66">
        <v>96</v>
      </c>
      <c r="P76" s="66"/>
      <c r="Q76" s="66"/>
      <c r="R76" s="66"/>
      <c r="S76" s="66"/>
      <c r="T76" s="66"/>
      <c r="U76" s="66"/>
      <c r="V76" s="66"/>
      <c r="W76" s="66" t="s">
        <v>120</v>
      </c>
      <c r="X76" s="66" t="s">
        <v>121</v>
      </c>
      <c r="Y76" s="66" t="s">
        <v>122</v>
      </c>
      <c r="Z76" s="66" t="s">
        <v>122</v>
      </c>
      <c r="AA76" s="66" t="s">
        <v>122</v>
      </c>
      <c r="AB76" s="66" t="s">
        <v>122</v>
      </c>
      <c r="AC76" s="66">
        <v>160</v>
      </c>
      <c r="AD76" s="66">
        <v>160</v>
      </c>
      <c r="AE76" s="66">
        <v>160</v>
      </c>
      <c r="AF76" s="66" t="s">
        <v>393</v>
      </c>
      <c r="AG76" s="80" t="s">
        <v>394</v>
      </c>
      <c r="AH76" s="66"/>
    </row>
    <row r="77" s="20" customFormat="1" ht="39" customHeight="1" spans="1:34">
      <c r="A77" s="105" t="s">
        <v>35</v>
      </c>
      <c r="B77" s="197"/>
      <c r="C77" s="137">
        <v>2</v>
      </c>
      <c r="D77" s="66"/>
      <c r="E77" s="66"/>
      <c r="F77" s="66"/>
      <c r="G77" s="66"/>
      <c r="H77" s="66"/>
      <c r="I77" s="137">
        <f t="shared" ref="I77:V77" si="13">I78+I79</f>
        <v>1330.2</v>
      </c>
      <c r="J77" s="137"/>
      <c r="K77" s="137"/>
      <c r="L77" s="137"/>
      <c r="M77" s="137"/>
      <c r="N77" s="137"/>
      <c r="O77" s="137">
        <f t="shared" si="13"/>
        <v>1022.64</v>
      </c>
      <c r="P77" s="137">
        <f t="shared" si="13"/>
        <v>0</v>
      </c>
      <c r="Q77" s="137">
        <f t="shared" si="13"/>
        <v>0</v>
      </c>
      <c r="R77" s="137">
        <f t="shared" si="13"/>
        <v>0</v>
      </c>
      <c r="S77" s="137">
        <f t="shared" si="13"/>
        <v>0</v>
      </c>
      <c r="T77" s="137">
        <f t="shared" si="13"/>
        <v>0</v>
      </c>
      <c r="U77" s="137">
        <f t="shared" si="13"/>
        <v>0</v>
      </c>
      <c r="V77" s="137">
        <f t="shared" si="13"/>
        <v>307.56</v>
      </c>
      <c r="W77" s="137"/>
      <c r="X77" s="137"/>
      <c r="Y77" s="137"/>
      <c r="Z77" s="137"/>
      <c r="AA77" s="137"/>
      <c r="AB77" s="137"/>
      <c r="AC77" s="137">
        <f t="shared" ref="AC77:AE77" si="14">AC78+AC79</f>
        <v>28070</v>
      </c>
      <c r="AD77" s="137">
        <f t="shared" si="14"/>
        <v>28070</v>
      </c>
      <c r="AE77" s="137">
        <f t="shared" si="14"/>
        <v>28070</v>
      </c>
      <c r="AF77" s="66"/>
      <c r="AG77" s="80"/>
      <c r="AH77" s="66"/>
    </row>
    <row r="78" s="20" customFormat="1" ht="60" customHeight="1" spans="1:34">
      <c r="A78" s="105" t="s">
        <v>36</v>
      </c>
      <c r="B78" s="66" t="s">
        <v>395</v>
      </c>
      <c r="C78" s="80" t="s">
        <v>396</v>
      </c>
      <c r="D78" s="66" t="s">
        <v>313</v>
      </c>
      <c r="E78" s="66" t="s">
        <v>397</v>
      </c>
      <c r="F78" s="66" t="s">
        <v>117</v>
      </c>
      <c r="G78" s="66" t="s">
        <v>398</v>
      </c>
      <c r="H78" s="66" t="s">
        <v>399</v>
      </c>
      <c r="I78" s="66">
        <v>1245.62</v>
      </c>
      <c r="J78" s="66"/>
      <c r="K78" s="66"/>
      <c r="L78" s="66"/>
      <c r="M78" s="66"/>
      <c r="N78" s="66"/>
      <c r="O78" s="66">
        <v>938.06</v>
      </c>
      <c r="P78" s="66"/>
      <c r="Q78" s="66"/>
      <c r="R78" s="66"/>
      <c r="S78" s="66"/>
      <c r="T78" s="66"/>
      <c r="U78" s="66"/>
      <c r="V78" s="66">
        <v>307.56</v>
      </c>
      <c r="W78" s="66" t="s">
        <v>120</v>
      </c>
      <c r="X78" s="66" t="s">
        <v>121</v>
      </c>
      <c r="Y78" s="66" t="s">
        <v>122</v>
      </c>
      <c r="Z78" s="66" t="s">
        <v>122</v>
      </c>
      <c r="AA78" s="66" t="s">
        <v>122</v>
      </c>
      <c r="AB78" s="66" t="s">
        <v>122</v>
      </c>
      <c r="AC78" s="66">
        <v>14035</v>
      </c>
      <c r="AD78" s="66">
        <v>14035</v>
      </c>
      <c r="AE78" s="66">
        <v>14035</v>
      </c>
      <c r="AF78" s="66" t="s">
        <v>400</v>
      </c>
      <c r="AG78" s="80" t="s">
        <v>401</v>
      </c>
      <c r="AH78" s="66"/>
    </row>
    <row r="79" s="20" customFormat="1" ht="48" customHeight="1" spans="1:34">
      <c r="A79" s="105" t="s">
        <v>37</v>
      </c>
      <c r="B79" s="66" t="s">
        <v>402</v>
      </c>
      <c r="C79" s="80" t="s">
        <v>396</v>
      </c>
      <c r="D79" s="66" t="s">
        <v>313</v>
      </c>
      <c r="E79" s="66" t="s">
        <v>397</v>
      </c>
      <c r="F79" s="66" t="s">
        <v>117</v>
      </c>
      <c r="G79" s="66" t="s">
        <v>398</v>
      </c>
      <c r="H79" s="66" t="s">
        <v>399</v>
      </c>
      <c r="I79" s="66">
        <v>84.58</v>
      </c>
      <c r="J79" s="66"/>
      <c r="K79" s="66"/>
      <c r="L79" s="66"/>
      <c r="M79" s="66"/>
      <c r="N79" s="66"/>
      <c r="O79" s="66">
        <v>84.58</v>
      </c>
      <c r="P79" s="66"/>
      <c r="Q79" s="66"/>
      <c r="R79" s="66"/>
      <c r="S79" s="66"/>
      <c r="T79" s="66"/>
      <c r="U79" s="66"/>
      <c r="V79" s="66"/>
      <c r="W79" s="66" t="s">
        <v>120</v>
      </c>
      <c r="X79" s="66" t="s">
        <v>121</v>
      </c>
      <c r="Y79" s="66" t="s">
        <v>122</v>
      </c>
      <c r="Z79" s="66" t="s">
        <v>122</v>
      </c>
      <c r="AA79" s="66" t="s">
        <v>122</v>
      </c>
      <c r="AB79" s="66" t="s">
        <v>122</v>
      </c>
      <c r="AC79" s="66">
        <v>14035</v>
      </c>
      <c r="AD79" s="66">
        <v>14035</v>
      </c>
      <c r="AE79" s="66">
        <v>14035</v>
      </c>
      <c r="AF79" s="66" t="s">
        <v>403</v>
      </c>
      <c r="AG79" s="80" t="s">
        <v>404</v>
      </c>
      <c r="AH79" s="66"/>
    </row>
    <row r="80" s="9" customFormat="1" ht="35" customHeight="1" spans="1:34">
      <c r="A80" s="105" t="s">
        <v>38</v>
      </c>
      <c r="B80" s="72"/>
      <c r="C80" s="8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162"/>
      <c r="AG80" s="82"/>
      <c r="AH80" s="186"/>
    </row>
    <row r="81" s="9" customFormat="1" ht="49" customHeight="1" spans="1:34">
      <c r="A81" s="105" t="s">
        <v>39</v>
      </c>
      <c r="B81" s="72"/>
      <c r="C81" s="8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162"/>
      <c r="AG81" s="82"/>
      <c r="AH81" s="186"/>
    </row>
    <row r="82" s="9" customFormat="1" ht="35" customHeight="1" spans="1:34">
      <c r="A82" s="105" t="s">
        <v>40</v>
      </c>
      <c r="B82" s="72"/>
      <c r="C82" s="8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162"/>
      <c r="AG82" s="82"/>
      <c r="AH82" s="186"/>
    </row>
    <row r="83" s="9" customFormat="1" ht="49" customHeight="1" spans="1:34">
      <c r="A83" s="105" t="s">
        <v>41</v>
      </c>
      <c r="B83" s="72"/>
      <c r="C83" s="8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162"/>
      <c r="AG83" s="82"/>
      <c r="AH83" s="186"/>
    </row>
    <row r="84" s="9" customFormat="1" ht="38" customHeight="1" spans="1:34">
      <c r="A84" s="105" t="s">
        <v>42</v>
      </c>
      <c r="B84" s="72"/>
      <c r="C84" s="8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162"/>
      <c r="AG84" s="82"/>
      <c r="AH84" s="186"/>
    </row>
    <row r="85" s="9" customFormat="1" ht="37" customHeight="1" spans="1:34">
      <c r="A85" s="105" t="s">
        <v>43</v>
      </c>
      <c r="B85" s="72"/>
      <c r="C85" s="8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162"/>
      <c r="AG85" s="82"/>
      <c r="AH85" s="186"/>
    </row>
    <row r="86" s="9" customFormat="1" ht="40" customHeight="1" spans="1:34">
      <c r="A86" s="105" t="s">
        <v>44</v>
      </c>
      <c r="B86" s="72"/>
      <c r="C86" s="104">
        <v>2</v>
      </c>
      <c r="D86" s="72"/>
      <c r="E86" s="72"/>
      <c r="F86" s="72"/>
      <c r="G86" s="72"/>
      <c r="H86" s="72"/>
      <c r="I86" s="104">
        <v>620</v>
      </c>
      <c r="J86" s="104">
        <v>620</v>
      </c>
      <c r="K86" s="104"/>
      <c r="L86" s="104"/>
      <c r="M86" s="104"/>
      <c r="N86" s="104"/>
      <c r="O86" s="72"/>
      <c r="P86" s="72"/>
      <c r="Q86" s="72"/>
      <c r="R86" s="72"/>
      <c r="S86" s="72"/>
      <c r="T86" s="72"/>
      <c r="U86" s="72"/>
      <c r="V86" s="72"/>
      <c r="W86" s="72"/>
      <c r="X86" s="72"/>
      <c r="Y86" s="72"/>
      <c r="Z86" s="72"/>
      <c r="AA86" s="72"/>
      <c r="AB86" s="72"/>
      <c r="AC86" s="220">
        <f t="shared" ref="AC86:AE86" si="15">AC87+AC91</f>
        <v>3800</v>
      </c>
      <c r="AD86" s="220">
        <f t="shared" si="15"/>
        <v>8375</v>
      </c>
      <c r="AE86" s="220">
        <f t="shared" si="15"/>
        <v>8375</v>
      </c>
      <c r="AF86" s="72"/>
      <c r="AG86" s="82"/>
      <c r="AH86" s="72"/>
    </row>
    <row r="87" s="21" customFormat="1" ht="76" customHeight="1" spans="1:35">
      <c r="A87" s="105" t="s">
        <v>45</v>
      </c>
      <c r="B87" s="198" t="s">
        <v>405</v>
      </c>
      <c r="C87" s="199" t="s">
        <v>406</v>
      </c>
      <c r="D87" s="198" t="s">
        <v>333</v>
      </c>
      <c r="E87" s="198" t="s">
        <v>334</v>
      </c>
      <c r="F87" s="66" t="s">
        <v>335</v>
      </c>
      <c r="G87" s="198" t="s">
        <v>383</v>
      </c>
      <c r="H87" s="66" t="s">
        <v>384</v>
      </c>
      <c r="I87" s="100">
        <v>600</v>
      </c>
      <c r="J87" s="100">
        <v>600</v>
      </c>
      <c r="K87" s="100"/>
      <c r="L87" s="100"/>
      <c r="M87" s="100"/>
      <c r="N87" s="100"/>
      <c r="O87" s="100"/>
      <c r="P87" s="100"/>
      <c r="Q87" s="100"/>
      <c r="R87" s="100"/>
      <c r="S87" s="100"/>
      <c r="T87" s="100"/>
      <c r="U87" s="100"/>
      <c r="V87" s="100"/>
      <c r="W87" s="66" t="s">
        <v>120</v>
      </c>
      <c r="X87" s="145" t="s">
        <v>121</v>
      </c>
      <c r="Y87" s="66" t="s">
        <v>122</v>
      </c>
      <c r="Z87" s="66" t="s">
        <v>122</v>
      </c>
      <c r="AA87" s="66" t="s">
        <v>122</v>
      </c>
      <c r="AB87" s="66" t="s">
        <v>122</v>
      </c>
      <c r="AC87" s="100">
        <v>3200</v>
      </c>
      <c r="AD87" s="100">
        <v>6500</v>
      </c>
      <c r="AE87" s="100">
        <v>6500</v>
      </c>
      <c r="AF87" s="66" t="s">
        <v>407</v>
      </c>
      <c r="AG87" s="199" t="s">
        <v>408</v>
      </c>
      <c r="AH87" s="100"/>
      <c r="AI87" s="8"/>
    </row>
    <row r="88" s="9" customFormat="1" ht="60" customHeight="1" spans="1:34">
      <c r="A88" s="105" t="s">
        <v>46</v>
      </c>
      <c r="B88" s="72"/>
      <c r="C88" s="82"/>
      <c r="D88" s="72"/>
      <c r="E88" s="72"/>
      <c r="F88" s="66"/>
      <c r="G88" s="72"/>
      <c r="H88" s="72"/>
      <c r="I88" s="72"/>
      <c r="J88" s="72"/>
      <c r="K88" s="72"/>
      <c r="L88" s="72"/>
      <c r="M88" s="72"/>
      <c r="N88" s="72"/>
      <c r="O88" s="72"/>
      <c r="P88" s="72"/>
      <c r="Q88" s="72"/>
      <c r="R88" s="72"/>
      <c r="S88" s="72"/>
      <c r="T88" s="72"/>
      <c r="U88" s="72"/>
      <c r="V88" s="72"/>
      <c r="W88" s="72"/>
      <c r="X88" s="72"/>
      <c r="Y88" s="72"/>
      <c r="Z88" s="72"/>
      <c r="AA88" s="66"/>
      <c r="AB88" s="72"/>
      <c r="AC88" s="72"/>
      <c r="AD88" s="72"/>
      <c r="AE88" s="72"/>
      <c r="AF88" s="162"/>
      <c r="AG88" s="82"/>
      <c r="AH88" s="186"/>
    </row>
    <row r="89" s="9" customFormat="1" ht="33" customHeight="1" spans="1:34">
      <c r="A89" s="105" t="s">
        <v>47</v>
      </c>
      <c r="B89" s="72"/>
      <c r="C89" s="82"/>
      <c r="D89" s="72"/>
      <c r="E89" s="72"/>
      <c r="F89" s="66"/>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162"/>
      <c r="AG89" s="82"/>
      <c r="AH89" s="186"/>
    </row>
    <row r="90" s="9" customFormat="1" ht="49" customHeight="1" spans="1:34">
      <c r="A90" s="105" t="s">
        <v>48</v>
      </c>
      <c r="B90" s="72"/>
      <c r="C90" s="82"/>
      <c r="D90" s="72"/>
      <c r="E90" s="72"/>
      <c r="F90" s="66"/>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162"/>
      <c r="AG90" s="82"/>
      <c r="AH90" s="186"/>
    </row>
    <row r="91" s="22" customFormat="1" ht="93" customHeight="1" spans="1:247">
      <c r="A91" s="93" t="s">
        <v>21</v>
      </c>
      <c r="B91" s="200" t="s">
        <v>409</v>
      </c>
      <c r="C91" s="201" t="s">
        <v>410</v>
      </c>
      <c r="D91" s="102" t="s">
        <v>411</v>
      </c>
      <c r="E91" s="102" t="s">
        <v>334</v>
      </c>
      <c r="F91" s="57" t="s">
        <v>335</v>
      </c>
      <c r="G91" s="202" t="s">
        <v>383</v>
      </c>
      <c r="H91" s="57" t="s">
        <v>384</v>
      </c>
      <c r="I91" s="210">
        <v>20</v>
      </c>
      <c r="J91" s="210">
        <v>20</v>
      </c>
      <c r="K91" s="92"/>
      <c r="L91" s="210"/>
      <c r="M91" s="92"/>
      <c r="N91" s="92"/>
      <c r="O91" s="92"/>
      <c r="P91" s="122"/>
      <c r="Q91" s="122"/>
      <c r="R91" s="122"/>
      <c r="S91" s="122"/>
      <c r="T91" s="122"/>
      <c r="U91" s="122"/>
      <c r="V91" s="122"/>
      <c r="W91" s="92" t="s">
        <v>120</v>
      </c>
      <c r="X91" s="59" t="s">
        <v>121</v>
      </c>
      <c r="Y91" s="100" t="s">
        <v>122</v>
      </c>
      <c r="Z91" s="92" t="s">
        <v>122</v>
      </c>
      <c r="AA91" s="92" t="s">
        <v>122</v>
      </c>
      <c r="AB91" s="92" t="s">
        <v>122</v>
      </c>
      <c r="AC91" s="92">
        <v>600</v>
      </c>
      <c r="AD91" s="92">
        <v>1875</v>
      </c>
      <c r="AE91" s="92">
        <v>1875</v>
      </c>
      <c r="AF91" s="57" t="s">
        <v>407</v>
      </c>
      <c r="AG91" s="201" t="s">
        <v>412</v>
      </c>
      <c r="AH91" s="92"/>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row>
    <row r="92" s="23" customFormat="1" ht="43" customHeight="1" spans="1:34">
      <c r="A92" s="105" t="s">
        <v>49</v>
      </c>
      <c r="B92" s="137"/>
      <c r="C92" s="137">
        <f>C94+C124+C127</f>
        <v>35</v>
      </c>
      <c r="D92" s="137"/>
      <c r="E92" s="137"/>
      <c r="F92" s="137"/>
      <c r="G92" s="137"/>
      <c r="H92" s="137"/>
      <c r="I92" s="137">
        <f>I94+I124+I127</f>
        <v>2899.48</v>
      </c>
      <c r="J92" s="137">
        <f>J94+J124+J127</f>
        <v>2899.48</v>
      </c>
      <c r="K92" s="137"/>
      <c r="L92" s="137"/>
      <c r="M92" s="137"/>
      <c r="N92" s="137"/>
      <c r="O92" s="137"/>
      <c r="P92" s="137"/>
      <c r="Q92" s="137"/>
      <c r="R92" s="137"/>
      <c r="S92" s="137"/>
      <c r="T92" s="137"/>
      <c r="U92" s="137"/>
      <c r="V92" s="137"/>
      <c r="W92" s="137"/>
      <c r="X92" s="137"/>
      <c r="Y92" s="137"/>
      <c r="Z92" s="137"/>
      <c r="AA92" s="92"/>
      <c r="AB92" s="137"/>
      <c r="AC92" s="137">
        <f t="shared" ref="AC92:AE92" si="16">AC94+AC124+AC127</f>
        <v>5561</v>
      </c>
      <c r="AD92" s="137">
        <f t="shared" si="16"/>
        <v>17354</v>
      </c>
      <c r="AE92" s="137">
        <f t="shared" si="16"/>
        <v>95146</v>
      </c>
      <c r="AF92" s="221"/>
      <c r="AG92" s="228"/>
      <c r="AH92" s="229"/>
    </row>
    <row r="93" s="9" customFormat="1" ht="33" customHeight="1" spans="1:34">
      <c r="A93" s="60" t="s">
        <v>50</v>
      </c>
      <c r="B93" s="72"/>
      <c r="C93" s="104"/>
      <c r="D93" s="72"/>
      <c r="E93" s="72"/>
      <c r="F93" s="72"/>
      <c r="G93" s="72"/>
      <c r="H93" s="72"/>
      <c r="I93" s="72"/>
      <c r="J93" s="72"/>
      <c r="K93" s="72"/>
      <c r="L93" s="72"/>
      <c r="M93" s="72"/>
      <c r="N93" s="72"/>
      <c r="O93" s="72"/>
      <c r="P93" s="72"/>
      <c r="Q93" s="72"/>
      <c r="R93" s="72"/>
      <c r="S93" s="72"/>
      <c r="T93" s="72"/>
      <c r="U93" s="72"/>
      <c r="V93" s="72"/>
      <c r="W93" s="72"/>
      <c r="X93" s="72"/>
      <c r="Y93" s="72"/>
      <c r="Z93" s="72"/>
      <c r="AA93" s="137"/>
      <c r="AB93" s="72"/>
      <c r="AC93" s="72"/>
      <c r="AD93" s="72"/>
      <c r="AE93" s="72"/>
      <c r="AF93" s="162"/>
      <c r="AG93" s="82"/>
      <c r="AH93" s="186"/>
    </row>
    <row r="94" s="9" customFormat="1" ht="43" customHeight="1" spans="1:34">
      <c r="A94" s="60" t="s">
        <v>51</v>
      </c>
      <c r="B94" s="137"/>
      <c r="C94" s="104">
        <v>29</v>
      </c>
      <c r="D94" s="72"/>
      <c r="E94" s="72"/>
      <c r="F94" s="72"/>
      <c r="G94" s="72"/>
      <c r="H94" s="72"/>
      <c r="I94" s="104">
        <f>SUM(I95:I123)</f>
        <v>1870.48</v>
      </c>
      <c r="J94" s="104">
        <f>SUM(J95:J123)</f>
        <v>1870.48</v>
      </c>
      <c r="K94" s="104"/>
      <c r="L94" s="104"/>
      <c r="M94" s="104"/>
      <c r="N94" s="104"/>
      <c r="O94" s="104"/>
      <c r="P94" s="104"/>
      <c r="Q94" s="104"/>
      <c r="R94" s="104"/>
      <c r="S94" s="104"/>
      <c r="T94" s="104"/>
      <c r="U94" s="104"/>
      <c r="V94" s="104"/>
      <c r="W94" s="104"/>
      <c r="X94" s="104"/>
      <c r="Y94" s="104"/>
      <c r="Z94" s="104"/>
      <c r="AA94" s="72"/>
      <c r="AB94" s="104"/>
      <c r="AC94" s="104">
        <f t="shared" ref="AC94:AE94" si="17">SUM(AC95:AC123)</f>
        <v>1776</v>
      </c>
      <c r="AD94" s="104">
        <f t="shared" si="17"/>
        <v>6529</v>
      </c>
      <c r="AE94" s="104">
        <f t="shared" si="17"/>
        <v>32189</v>
      </c>
      <c r="AF94" s="162"/>
      <c r="AG94" s="82"/>
      <c r="AH94" s="186"/>
    </row>
    <row r="95" s="24" customFormat="1" ht="65" customHeight="1" spans="1:245">
      <c r="A95" s="66">
        <v>1</v>
      </c>
      <c r="B95" s="100" t="s">
        <v>413</v>
      </c>
      <c r="C95" s="80" t="s">
        <v>414</v>
      </c>
      <c r="D95" s="66" t="s">
        <v>369</v>
      </c>
      <c r="E95" s="100" t="s">
        <v>415</v>
      </c>
      <c r="F95" s="57" t="s">
        <v>117</v>
      </c>
      <c r="G95" s="66" t="s">
        <v>416</v>
      </c>
      <c r="H95" s="66" t="s">
        <v>372</v>
      </c>
      <c r="I95" s="211">
        <v>30</v>
      </c>
      <c r="J95" s="211">
        <v>30</v>
      </c>
      <c r="K95" s="66"/>
      <c r="L95" s="81"/>
      <c r="M95" s="66"/>
      <c r="N95" s="66"/>
      <c r="O95" s="112"/>
      <c r="P95" s="112"/>
      <c r="Q95" s="112"/>
      <c r="R95" s="112"/>
      <c r="S95" s="112"/>
      <c r="T95" s="112"/>
      <c r="U95" s="112"/>
      <c r="V95" s="112"/>
      <c r="W95" s="66" t="s">
        <v>120</v>
      </c>
      <c r="X95" s="66" t="s">
        <v>121</v>
      </c>
      <c r="Y95" s="81" t="s">
        <v>121</v>
      </c>
      <c r="Z95" s="66" t="s">
        <v>122</v>
      </c>
      <c r="AA95" s="66" t="s">
        <v>122</v>
      </c>
      <c r="AB95" s="66" t="s">
        <v>122</v>
      </c>
      <c r="AC95" s="222">
        <v>19</v>
      </c>
      <c r="AD95" s="222">
        <v>71</v>
      </c>
      <c r="AE95" s="222">
        <v>182</v>
      </c>
      <c r="AF95" s="66" t="s">
        <v>417</v>
      </c>
      <c r="AG95" s="80" t="s">
        <v>418</v>
      </c>
      <c r="AH95" s="81"/>
      <c r="AI95" s="230"/>
      <c r="AJ95" s="230"/>
      <c r="AK95" s="230"/>
      <c r="AL95" s="230"/>
      <c r="AM95" s="230"/>
      <c r="AN95" s="230"/>
      <c r="AO95" s="230"/>
      <c r="AP95" s="230"/>
      <c r="AQ95" s="230"/>
      <c r="AR95" s="230"/>
      <c r="AS95" s="230"/>
      <c r="AT95" s="230"/>
      <c r="AU95" s="230"/>
      <c r="AV95" s="230"/>
      <c r="AW95" s="230"/>
      <c r="AX95" s="230"/>
      <c r="AY95" s="230"/>
      <c r="AZ95" s="230"/>
      <c r="BA95" s="230"/>
      <c r="BB95" s="230"/>
      <c r="BC95" s="230"/>
      <c r="BD95" s="230"/>
      <c r="BE95" s="230"/>
      <c r="BF95" s="230"/>
      <c r="BG95" s="230"/>
      <c r="BH95" s="230"/>
      <c r="BI95" s="230"/>
      <c r="BJ95" s="230"/>
      <c r="BK95" s="230"/>
      <c r="BL95" s="230"/>
      <c r="BM95" s="230"/>
      <c r="BN95" s="230"/>
      <c r="BO95" s="230"/>
      <c r="BP95" s="230"/>
      <c r="BQ95" s="230"/>
      <c r="BR95" s="230"/>
      <c r="BS95" s="230"/>
      <c r="BT95" s="230"/>
      <c r="BU95" s="230"/>
      <c r="BV95" s="230"/>
      <c r="BW95" s="230"/>
      <c r="BX95" s="230"/>
      <c r="BY95" s="230"/>
      <c r="BZ95" s="230"/>
      <c r="CA95" s="230"/>
      <c r="CB95" s="230"/>
      <c r="CC95" s="230"/>
      <c r="CD95" s="230"/>
      <c r="CE95" s="230"/>
      <c r="CF95" s="230"/>
      <c r="CG95" s="230"/>
      <c r="CH95" s="230"/>
      <c r="CI95" s="230"/>
      <c r="CJ95" s="230"/>
      <c r="CK95" s="230"/>
      <c r="CL95" s="230"/>
      <c r="CM95" s="230"/>
      <c r="CN95" s="230"/>
      <c r="CO95" s="230"/>
      <c r="CP95" s="230"/>
      <c r="CQ95" s="230"/>
      <c r="CR95" s="230"/>
      <c r="CS95" s="230"/>
      <c r="CT95" s="230"/>
      <c r="CU95" s="230"/>
      <c r="CV95" s="230"/>
      <c r="CW95" s="230"/>
      <c r="CX95" s="230"/>
      <c r="CY95" s="230"/>
      <c r="CZ95" s="230"/>
      <c r="DA95" s="230"/>
      <c r="DB95" s="230"/>
      <c r="DC95" s="230"/>
      <c r="DD95" s="230"/>
      <c r="DE95" s="230"/>
      <c r="DF95" s="230"/>
      <c r="DG95" s="230"/>
      <c r="DH95" s="230"/>
      <c r="DI95" s="230"/>
      <c r="DJ95" s="230"/>
      <c r="DK95" s="230"/>
      <c r="DL95" s="230"/>
      <c r="DM95" s="230"/>
      <c r="DN95" s="230"/>
      <c r="DO95" s="230"/>
      <c r="DP95" s="230"/>
      <c r="DQ95" s="230"/>
      <c r="DR95" s="230"/>
      <c r="DS95" s="230"/>
      <c r="DT95" s="230"/>
      <c r="DU95" s="230"/>
      <c r="DV95" s="230"/>
      <c r="DW95" s="230"/>
      <c r="DX95" s="230"/>
      <c r="DY95" s="230"/>
      <c r="DZ95" s="230"/>
      <c r="EA95" s="230"/>
      <c r="EB95" s="230"/>
      <c r="EC95" s="230"/>
      <c r="ED95" s="230"/>
      <c r="EE95" s="230"/>
      <c r="EF95" s="230"/>
      <c r="EG95" s="230"/>
      <c r="EH95" s="230"/>
      <c r="EI95" s="230"/>
      <c r="EJ95" s="230"/>
      <c r="EK95" s="230"/>
      <c r="EL95" s="230"/>
      <c r="EM95" s="230"/>
      <c r="EN95" s="230"/>
      <c r="EO95" s="230"/>
      <c r="EP95" s="230"/>
      <c r="EQ95" s="230"/>
      <c r="ER95" s="230"/>
      <c r="ES95" s="230"/>
      <c r="ET95" s="230"/>
      <c r="EU95" s="230"/>
      <c r="EV95" s="230"/>
      <c r="EW95" s="230"/>
      <c r="EX95" s="230"/>
      <c r="EY95" s="230"/>
      <c r="EZ95" s="230"/>
      <c r="FA95" s="230"/>
      <c r="FB95" s="230"/>
      <c r="FC95" s="230"/>
      <c r="FD95" s="230"/>
      <c r="FE95" s="230"/>
      <c r="FF95" s="230"/>
      <c r="FG95" s="230"/>
      <c r="FH95" s="230"/>
      <c r="FI95" s="230"/>
      <c r="FJ95" s="230"/>
      <c r="FK95" s="230"/>
      <c r="FL95" s="230"/>
      <c r="FM95" s="230"/>
      <c r="FN95" s="230"/>
      <c r="FO95" s="230"/>
      <c r="FP95" s="230"/>
      <c r="FQ95" s="230"/>
      <c r="FR95" s="230"/>
      <c r="FS95" s="230"/>
      <c r="FT95" s="230"/>
      <c r="FU95" s="230"/>
      <c r="FV95" s="230"/>
      <c r="FW95" s="230"/>
      <c r="FX95" s="230"/>
      <c r="FY95" s="230"/>
      <c r="FZ95" s="230"/>
      <c r="GA95" s="230"/>
      <c r="GB95" s="230"/>
      <c r="GC95" s="230"/>
      <c r="GD95" s="230"/>
      <c r="GE95" s="230"/>
      <c r="GF95" s="230"/>
      <c r="GG95" s="230"/>
      <c r="GH95" s="230"/>
      <c r="GI95" s="230"/>
      <c r="GJ95" s="230"/>
      <c r="GK95" s="230"/>
      <c r="GL95" s="230"/>
      <c r="GM95" s="230"/>
      <c r="GN95" s="230"/>
      <c r="GO95" s="230"/>
      <c r="GP95" s="230"/>
      <c r="GQ95" s="230"/>
      <c r="GR95" s="230"/>
      <c r="GS95" s="230"/>
      <c r="GT95" s="230"/>
      <c r="GU95" s="230"/>
      <c r="GV95" s="230"/>
      <c r="GW95" s="230"/>
      <c r="GX95" s="230"/>
      <c r="GY95" s="230"/>
      <c r="GZ95" s="230"/>
      <c r="HA95" s="230"/>
      <c r="HB95" s="230"/>
      <c r="HC95" s="230"/>
      <c r="HD95" s="230"/>
      <c r="HE95" s="230"/>
      <c r="HF95" s="230"/>
      <c r="HG95" s="230"/>
      <c r="HH95" s="230"/>
      <c r="HI95" s="230"/>
      <c r="HJ95" s="230"/>
      <c r="HK95" s="230"/>
      <c r="HL95" s="230"/>
      <c r="HM95" s="230"/>
      <c r="HN95" s="230"/>
      <c r="HO95" s="230"/>
      <c r="HP95" s="230"/>
      <c r="HQ95" s="230"/>
      <c r="HR95" s="230"/>
      <c r="HS95" s="230"/>
      <c r="HT95" s="230"/>
      <c r="HU95" s="230"/>
      <c r="HV95" s="230"/>
      <c r="HW95" s="230"/>
      <c r="HX95" s="230"/>
      <c r="HY95" s="230"/>
      <c r="HZ95" s="230"/>
      <c r="IA95" s="230"/>
      <c r="IB95" s="230"/>
      <c r="IC95" s="230"/>
      <c r="ID95" s="230"/>
      <c r="IE95" s="230"/>
      <c r="IF95" s="230"/>
      <c r="IG95" s="230"/>
      <c r="IH95" s="230"/>
      <c r="II95" s="230"/>
      <c r="IJ95" s="230"/>
      <c r="IK95" s="230"/>
    </row>
    <row r="96" s="24" customFormat="1" ht="65" customHeight="1" spans="1:34">
      <c r="A96" s="66">
        <v>2</v>
      </c>
      <c r="B96" s="100" t="s">
        <v>419</v>
      </c>
      <c r="C96" s="80" t="s">
        <v>420</v>
      </c>
      <c r="D96" s="66" t="s">
        <v>369</v>
      </c>
      <c r="E96" s="66" t="s">
        <v>421</v>
      </c>
      <c r="F96" s="57" t="s">
        <v>117</v>
      </c>
      <c r="G96" s="66" t="s">
        <v>416</v>
      </c>
      <c r="H96" s="66" t="s">
        <v>372</v>
      </c>
      <c r="I96" s="212">
        <v>32</v>
      </c>
      <c r="J96" s="212">
        <v>32</v>
      </c>
      <c r="K96" s="66"/>
      <c r="L96" s="66"/>
      <c r="M96" s="66"/>
      <c r="N96" s="66"/>
      <c r="O96" s="112"/>
      <c r="P96" s="112"/>
      <c r="Q96" s="112"/>
      <c r="R96" s="112"/>
      <c r="S96" s="112"/>
      <c r="T96" s="112"/>
      <c r="U96" s="112"/>
      <c r="V96" s="112"/>
      <c r="W96" s="66" t="s">
        <v>120</v>
      </c>
      <c r="X96" s="66" t="s">
        <v>121</v>
      </c>
      <c r="Y96" s="81" t="s">
        <v>121</v>
      </c>
      <c r="Z96" s="66" t="s">
        <v>122</v>
      </c>
      <c r="AA96" s="66" t="s">
        <v>122</v>
      </c>
      <c r="AB96" s="66" t="s">
        <v>122</v>
      </c>
      <c r="AC96" s="66">
        <v>25</v>
      </c>
      <c r="AD96" s="66">
        <v>102</v>
      </c>
      <c r="AE96" s="66">
        <v>268</v>
      </c>
      <c r="AF96" s="66" t="s">
        <v>417</v>
      </c>
      <c r="AG96" s="80" t="s">
        <v>422</v>
      </c>
      <c r="AH96" s="66"/>
    </row>
    <row r="97" s="24" customFormat="1" ht="65" customHeight="1" spans="1:34">
      <c r="A97" s="66">
        <v>3</v>
      </c>
      <c r="B97" s="66" t="s">
        <v>423</v>
      </c>
      <c r="C97" s="80" t="s">
        <v>424</v>
      </c>
      <c r="D97" s="66" t="s">
        <v>369</v>
      </c>
      <c r="E97" s="66" t="s">
        <v>425</v>
      </c>
      <c r="F97" s="57" t="s">
        <v>117</v>
      </c>
      <c r="G97" s="66" t="s">
        <v>416</v>
      </c>
      <c r="H97" s="66" t="s">
        <v>372</v>
      </c>
      <c r="I97" s="212">
        <v>32</v>
      </c>
      <c r="J97" s="212">
        <v>32</v>
      </c>
      <c r="K97" s="66"/>
      <c r="L97" s="66"/>
      <c r="M97" s="66"/>
      <c r="N97" s="66"/>
      <c r="O97" s="112"/>
      <c r="P97" s="112"/>
      <c r="Q97" s="112"/>
      <c r="R97" s="112"/>
      <c r="S97" s="112"/>
      <c r="T97" s="112"/>
      <c r="U97" s="112"/>
      <c r="V97" s="112"/>
      <c r="W97" s="66" t="s">
        <v>120</v>
      </c>
      <c r="X97" s="66" t="s">
        <v>121</v>
      </c>
      <c r="Y97" s="66" t="s">
        <v>122</v>
      </c>
      <c r="Z97" s="66" t="s">
        <v>122</v>
      </c>
      <c r="AA97" s="66" t="s">
        <v>122</v>
      </c>
      <c r="AB97" s="66" t="s">
        <v>122</v>
      </c>
      <c r="AC97" s="66">
        <v>194</v>
      </c>
      <c r="AD97" s="66">
        <v>774</v>
      </c>
      <c r="AE97" s="66">
        <v>1576</v>
      </c>
      <c r="AF97" s="66" t="s">
        <v>417</v>
      </c>
      <c r="AG97" s="80" t="s">
        <v>426</v>
      </c>
      <c r="AH97" s="100"/>
    </row>
    <row r="98" s="25" customFormat="1" ht="65" customHeight="1" spans="1:34">
      <c r="A98" s="66">
        <v>4</v>
      </c>
      <c r="B98" s="66" t="s">
        <v>427</v>
      </c>
      <c r="C98" s="80" t="s">
        <v>428</v>
      </c>
      <c r="D98" s="66" t="s">
        <v>155</v>
      </c>
      <c r="E98" s="66" t="s">
        <v>429</v>
      </c>
      <c r="F98" s="57" t="s">
        <v>117</v>
      </c>
      <c r="G98" s="66" t="s">
        <v>416</v>
      </c>
      <c r="H98" s="66" t="s">
        <v>157</v>
      </c>
      <c r="I98" s="212">
        <v>55</v>
      </c>
      <c r="J98" s="212">
        <v>55</v>
      </c>
      <c r="K98" s="66"/>
      <c r="L98" s="66"/>
      <c r="M98" s="66"/>
      <c r="N98" s="66"/>
      <c r="O98" s="115"/>
      <c r="P98" s="115"/>
      <c r="Q98" s="115"/>
      <c r="R98" s="115"/>
      <c r="S98" s="115"/>
      <c r="T98" s="115"/>
      <c r="U98" s="115"/>
      <c r="V98" s="115"/>
      <c r="W98" s="66" t="s">
        <v>120</v>
      </c>
      <c r="X98" s="66" t="s">
        <v>121</v>
      </c>
      <c r="Y98" s="66" t="s">
        <v>122</v>
      </c>
      <c r="Z98" s="66" t="s">
        <v>122</v>
      </c>
      <c r="AA98" s="66" t="s">
        <v>122</v>
      </c>
      <c r="AB98" s="66" t="s">
        <v>122</v>
      </c>
      <c r="AC98" s="66">
        <v>79</v>
      </c>
      <c r="AD98" s="66">
        <v>296</v>
      </c>
      <c r="AE98" s="66">
        <v>2480</v>
      </c>
      <c r="AF98" s="66" t="s">
        <v>417</v>
      </c>
      <c r="AG98" s="80" t="s">
        <v>430</v>
      </c>
      <c r="AH98" s="66"/>
    </row>
    <row r="99" s="25" customFormat="1" ht="65" customHeight="1" spans="1:34">
      <c r="A99" s="66">
        <v>5</v>
      </c>
      <c r="B99" s="66" t="s">
        <v>431</v>
      </c>
      <c r="C99" s="203" t="s">
        <v>432</v>
      </c>
      <c r="D99" s="66" t="s">
        <v>155</v>
      </c>
      <c r="E99" s="66" t="s">
        <v>174</v>
      </c>
      <c r="F99" s="66" t="s">
        <v>117</v>
      </c>
      <c r="G99" s="66" t="s">
        <v>416</v>
      </c>
      <c r="H99" s="66" t="s">
        <v>157</v>
      </c>
      <c r="I99" s="213">
        <v>90</v>
      </c>
      <c r="J99" s="213">
        <v>90</v>
      </c>
      <c r="K99" s="66"/>
      <c r="L99" s="66"/>
      <c r="M99" s="66"/>
      <c r="N99" s="66"/>
      <c r="O99" s="112"/>
      <c r="P99" s="112"/>
      <c r="Q99" s="112"/>
      <c r="R99" s="112"/>
      <c r="S99" s="112"/>
      <c r="T99" s="112"/>
      <c r="U99" s="112"/>
      <c r="V99" s="112"/>
      <c r="W99" s="66" t="s">
        <v>120</v>
      </c>
      <c r="X99" s="66" t="s">
        <v>121</v>
      </c>
      <c r="Y99" s="66" t="s">
        <v>122</v>
      </c>
      <c r="Z99" s="66" t="s">
        <v>122</v>
      </c>
      <c r="AA99" s="66" t="s">
        <v>122</v>
      </c>
      <c r="AB99" s="66" t="s">
        <v>122</v>
      </c>
      <c r="AC99" s="66">
        <v>74</v>
      </c>
      <c r="AD99" s="66">
        <v>271</v>
      </c>
      <c r="AE99" s="156">
        <v>1990</v>
      </c>
      <c r="AF99" s="66" t="s">
        <v>417</v>
      </c>
      <c r="AG99" s="80" t="s">
        <v>433</v>
      </c>
      <c r="AH99" s="66"/>
    </row>
    <row r="100" s="25" customFormat="1" ht="65" customHeight="1" spans="1:34">
      <c r="A100" s="66">
        <v>6</v>
      </c>
      <c r="B100" s="66" t="s">
        <v>434</v>
      </c>
      <c r="C100" s="80" t="s">
        <v>435</v>
      </c>
      <c r="D100" s="66" t="s">
        <v>155</v>
      </c>
      <c r="E100" s="66" t="s">
        <v>436</v>
      </c>
      <c r="F100" s="66" t="s">
        <v>117</v>
      </c>
      <c r="G100" s="66" t="s">
        <v>416</v>
      </c>
      <c r="H100" s="66" t="s">
        <v>157</v>
      </c>
      <c r="I100" s="212">
        <v>90</v>
      </c>
      <c r="J100" s="212">
        <v>90</v>
      </c>
      <c r="K100" s="66"/>
      <c r="L100" s="66"/>
      <c r="M100" s="66"/>
      <c r="N100" s="66"/>
      <c r="O100" s="112"/>
      <c r="P100" s="112"/>
      <c r="Q100" s="112"/>
      <c r="R100" s="112"/>
      <c r="S100" s="112"/>
      <c r="T100" s="112"/>
      <c r="U100" s="112"/>
      <c r="V100" s="112"/>
      <c r="W100" s="66" t="s">
        <v>120</v>
      </c>
      <c r="X100" s="66" t="s">
        <v>121</v>
      </c>
      <c r="Y100" s="66" t="s">
        <v>122</v>
      </c>
      <c r="Z100" s="66" t="s">
        <v>122</v>
      </c>
      <c r="AA100" s="66" t="s">
        <v>122</v>
      </c>
      <c r="AB100" s="66" t="s">
        <v>122</v>
      </c>
      <c r="AC100" s="66">
        <v>18</v>
      </c>
      <c r="AD100" s="66">
        <v>57</v>
      </c>
      <c r="AE100" s="66">
        <v>2470</v>
      </c>
      <c r="AF100" s="66" t="s">
        <v>417</v>
      </c>
      <c r="AG100" s="80" t="s">
        <v>437</v>
      </c>
      <c r="AH100" s="66"/>
    </row>
    <row r="101" ht="65" customHeight="1" spans="1:34">
      <c r="A101" s="66">
        <v>7</v>
      </c>
      <c r="B101" s="66" t="s">
        <v>438</v>
      </c>
      <c r="C101" s="80" t="s">
        <v>439</v>
      </c>
      <c r="D101" s="66" t="s">
        <v>155</v>
      </c>
      <c r="E101" s="66" t="s">
        <v>440</v>
      </c>
      <c r="F101" s="66" t="s">
        <v>117</v>
      </c>
      <c r="G101" s="66" t="s">
        <v>416</v>
      </c>
      <c r="H101" s="66" t="s">
        <v>157</v>
      </c>
      <c r="I101" s="212">
        <v>70</v>
      </c>
      <c r="J101" s="212">
        <v>70</v>
      </c>
      <c r="K101" s="66"/>
      <c r="L101" s="66"/>
      <c r="M101" s="66"/>
      <c r="N101" s="66"/>
      <c r="O101" s="112"/>
      <c r="P101" s="112"/>
      <c r="Q101" s="112"/>
      <c r="R101" s="112"/>
      <c r="S101" s="112"/>
      <c r="T101" s="112"/>
      <c r="U101" s="112"/>
      <c r="V101" s="112"/>
      <c r="W101" s="66" t="s">
        <v>120</v>
      </c>
      <c r="X101" s="66" t="s">
        <v>121</v>
      </c>
      <c r="Y101" s="66" t="s">
        <v>122</v>
      </c>
      <c r="Z101" s="66" t="s">
        <v>122</v>
      </c>
      <c r="AA101" s="66" t="s">
        <v>122</v>
      </c>
      <c r="AB101" s="66" t="s">
        <v>122</v>
      </c>
      <c r="AC101" s="66">
        <v>32</v>
      </c>
      <c r="AD101" s="66">
        <v>96</v>
      </c>
      <c r="AE101" s="66">
        <v>2397</v>
      </c>
      <c r="AF101" s="66" t="s">
        <v>417</v>
      </c>
      <c r="AG101" s="80" t="s">
        <v>441</v>
      </c>
      <c r="AH101" s="66"/>
    </row>
    <row r="102" ht="65" customHeight="1" spans="1:34">
      <c r="A102" s="66">
        <v>8</v>
      </c>
      <c r="B102" s="66" t="s">
        <v>442</v>
      </c>
      <c r="C102" s="80" t="s">
        <v>443</v>
      </c>
      <c r="D102" s="66" t="s">
        <v>127</v>
      </c>
      <c r="E102" s="66" t="s">
        <v>444</v>
      </c>
      <c r="F102" s="66" t="s">
        <v>117</v>
      </c>
      <c r="G102" s="66" t="s">
        <v>416</v>
      </c>
      <c r="H102" s="66" t="s">
        <v>130</v>
      </c>
      <c r="I102" s="212">
        <v>93.94</v>
      </c>
      <c r="J102" s="212">
        <v>93.94</v>
      </c>
      <c r="K102" s="66"/>
      <c r="L102" s="66"/>
      <c r="M102" s="66"/>
      <c r="N102" s="66"/>
      <c r="O102" s="115"/>
      <c r="P102" s="115"/>
      <c r="Q102" s="115"/>
      <c r="R102" s="115"/>
      <c r="S102" s="115"/>
      <c r="T102" s="115"/>
      <c r="U102" s="115"/>
      <c r="V102" s="115"/>
      <c r="W102" s="66" t="s">
        <v>120</v>
      </c>
      <c r="X102" s="66" t="s">
        <v>121</v>
      </c>
      <c r="Y102" s="66" t="s">
        <v>122</v>
      </c>
      <c r="Z102" s="66" t="s">
        <v>122</v>
      </c>
      <c r="AA102" s="66" t="s">
        <v>122</v>
      </c>
      <c r="AB102" s="66" t="s">
        <v>122</v>
      </c>
      <c r="AC102" s="66">
        <v>19</v>
      </c>
      <c r="AD102" s="66">
        <v>68</v>
      </c>
      <c r="AE102" s="66">
        <v>400</v>
      </c>
      <c r="AF102" s="66" t="s">
        <v>417</v>
      </c>
      <c r="AG102" s="80" t="s">
        <v>445</v>
      </c>
      <c r="AH102" s="137"/>
    </row>
    <row r="103" s="5" customFormat="1" ht="65" customHeight="1" spans="1:34">
      <c r="A103" s="66">
        <v>9</v>
      </c>
      <c r="B103" s="66" t="s">
        <v>446</v>
      </c>
      <c r="C103" s="80" t="s">
        <v>447</v>
      </c>
      <c r="D103" s="66" t="s">
        <v>127</v>
      </c>
      <c r="E103" s="66" t="s">
        <v>448</v>
      </c>
      <c r="F103" s="66" t="s">
        <v>117</v>
      </c>
      <c r="G103" s="66" t="s">
        <v>416</v>
      </c>
      <c r="H103" s="66" t="s">
        <v>130</v>
      </c>
      <c r="I103" s="212">
        <v>35</v>
      </c>
      <c r="J103" s="212">
        <v>35</v>
      </c>
      <c r="K103" s="66"/>
      <c r="L103" s="66"/>
      <c r="M103" s="66"/>
      <c r="N103" s="66"/>
      <c r="O103" s="122"/>
      <c r="P103" s="122"/>
      <c r="Q103" s="122"/>
      <c r="R103" s="122"/>
      <c r="S103" s="122"/>
      <c r="T103" s="122"/>
      <c r="U103" s="122"/>
      <c r="V103" s="122"/>
      <c r="W103" s="66" t="s">
        <v>120</v>
      </c>
      <c r="X103" s="66" t="s">
        <v>121</v>
      </c>
      <c r="Y103" s="66" t="s">
        <v>122</v>
      </c>
      <c r="Z103" s="66" t="s">
        <v>122</v>
      </c>
      <c r="AA103" s="66" t="s">
        <v>122</v>
      </c>
      <c r="AB103" s="66" t="s">
        <v>122</v>
      </c>
      <c r="AC103" s="66">
        <v>9</v>
      </c>
      <c r="AD103" s="66">
        <v>29</v>
      </c>
      <c r="AE103" s="66">
        <v>389</v>
      </c>
      <c r="AF103" s="66" t="s">
        <v>417</v>
      </c>
      <c r="AG103" s="80" t="s">
        <v>449</v>
      </c>
      <c r="AH103" s="66"/>
    </row>
    <row r="104" s="25" customFormat="1" ht="65" customHeight="1" spans="1:34">
      <c r="A104" s="66">
        <v>10</v>
      </c>
      <c r="B104" s="66" t="s">
        <v>450</v>
      </c>
      <c r="C104" s="80" t="s">
        <v>451</v>
      </c>
      <c r="D104" s="66" t="s">
        <v>127</v>
      </c>
      <c r="E104" s="66" t="s">
        <v>184</v>
      </c>
      <c r="F104" s="66" t="s">
        <v>117</v>
      </c>
      <c r="G104" s="66" t="s">
        <v>416</v>
      </c>
      <c r="H104" s="66" t="s">
        <v>130</v>
      </c>
      <c r="I104" s="212">
        <v>44</v>
      </c>
      <c r="J104" s="212">
        <v>44</v>
      </c>
      <c r="K104" s="66"/>
      <c r="L104" s="66"/>
      <c r="M104" s="66"/>
      <c r="N104" s="66"/>
      <c r="O104" s="214"/>
      <c r="P104" s="214"/>
      <c r="Q104" s="214"/>
      <c r="R104" s="214"/>
      <c r="S104" s="214"/>
      <c r="T104" s="214"/>
      <c r="U104" s="214"/>
      <c r="V104" s="214"/>
      <c r="W104" s="66" t="s">
        <v>120</v>
      </c>
      <c r="X104" s="66" t="s">
        <v>121</v>
      </c>
      <c r="Y104" s="66" t="s">
        <v>122</v>
      </c>
      <c r="Z104" s="66" t="s">
        <v>122</v>
      </c>
      <c r="AA104" s="66" t="s">
        <v>122</v>
      </c>
      <c r="AB104" s="66" t="s">
        <v>122</v>
      </c>
      <c r="AC104" s="66">
        <v>3</v>
      </c>
      <c r="AD104" s="66">
        <v>10</v>
      </c>
      <c r="AE104" s="66">
        <v>246</v>
      </c>
      <c r="AF104" s="66" t="s">
        <v>417</v>
      </c>
      <c r="AG104" s="80" t="s">
        <v>452</v>
      </c>
      <c r="AH104" s="66"/>
    </row>
    <row r="105" s="25" customFormat="1" ht="65" customHeight="1" spans="1:34">
      <c r="A105" s="66">
        <v>11</v>
      </c>
      <c r="B105" s="66" t="s">
        <v>453</v>
      </c>
      <c r="C105" s="80" t="s">
        <v>454</v>
      </c>
      <c r="D105" s="66" t="s">
        <v>290</v>
      </c>
      <c r="E105" s="66" t="s">
        <v>455</v>
      </c>
      <c r="F105" s="57" t="s">
        <v>117</v>
      </c>
      <c r="G105" s="66" t="s">
        <v>416</v>
      </c>
      <c r="H105" s="66" t="s">
        <v>292</v>
      </c>
      <c r="I105" s="212">
        <v>87</v>
      </c>
      <c r="J105" s="212">
        <v>87</v>
      </c>
      <c r="K105" s="66"/>
      <c r="L105" s="66"/>
      <c r="M105" s="66"/>
      <c r="N105" s="66"/>
      <c r="O105" s="115"/>
      <c r="P105" s="115"/>
      <c r="Q105" s="115"/>
      <c r="R105" s="115"/>
      <c r="S105" s="115"/>
      <c r="T105" s="115"/>
      <c r="U105" s="115"/>
      <c r="V105" s="115"/>
      <c r="W105" s="66" t="s">
        <v>456</v>
      </c>
      <c r="X105" s="66" t="s">
        <v>121</v>
      </c>
      <c r="Y105" s="66" t="s">
        <v>122</v>
      </c>
      <c r="Z105" s="66" t="s">
        <v>122</v>
      </c>
      <c r="AA105" s="66" t="s">
        <v>122</v>
      </c>
      <c r="AB105" s="66" t="s">
        <v>122</v>
      </c>
      <c r="AC105" s="66">
        <v>92</v>
      </c>
      <c r="AD105" s="66">
        <v>393</v>
      </c>
      <c r="AE105" s="66">
        <v>1601</v>
      </c>
      <c r="AF105" s="66" t="s">
        <v>417</v>
      </c>
      <c r="AG105" s="80" t="s">
        <v>457</v>
      </c>
      <c r="AH105" s="66"/>
    </row>
    <row r="106" s="25" customFormat="1" ht="65" customHeight="1" spans="1:34">
      <c r="A106" s="66">
        <v>12</v>
      </c>
      <c r="B106" s="66" t="s">
        <v>458</v>
      </c>
      <c r="C106" s="80" t="s">
        <v>459</v>
      </c>
      <c r="D106" s="66" t="s">
        <v>290</v>
      </c>
      <c r="E106" s="66" t="s">
        <v>460</v>
      </c>
      <c r="F106" s="57" t="s">
        <v>117</v>
      </c>
      <c r="G106" s="66" t="s">
        <v>416</v>
      </c>
      <c r="H106" s="66" t="s">
        <v>292</v>
      </c>
      <c r="I106" s="212">
        <v>40</v>
      </c>
      <c r="J106" s="212">
        <v>40</v>
      </c>
      <c r="K106" s="66"/>
      <c r="L106" s="66"/>
      <c r="M106" s="66"/>
      <c r="N106" s="66"/>
      <c r="O106" s="115"/>
      <c r="P106" s="115"/>
      <c r="Q106" s="115"/>
      <c r="R106" s="115"/>
      <c r="S106" s="115"/>
      <c r="T106" s="115"/>
      <c r="U106" s="115"/>
      <c r="V106" s="115"/>
      <c r="W106" s="66" t="s">
        <v>120</v>
      </c>
      <c r="X106" s="66" t="s">
        <v>121</v>
      </c>
      <c r="Y106" s="66" t="s">
        <v>121</v>
      </c>
      <c r="Z106" s="66" t="s">
        <v>122</v>
      </c>
      <c r="AA106" s="66" t="s">
        <v>122</v>
      </c>
      <c r="AB106" s="66" t="s">
        <v>122</v>
      </c>
      <c r="AC106" s="66">
        <v>33</v>
      </c>
      <c r="AD106" s="66">
        <v>107</v>
      </c>
      <c r="AE106" s="66">
        <v>334</v>
      </c>
      <c r="AF106" s="66" t="s">
        <v>417</v>
      </c>
      <c r="AG106" s="80" t="s">
        <v>461</v>
      </c>
      <c r="AH106" s="66"/>
    </row>
    <row r="107" s="25" customFormat="1" ht="65" customHeight="1" spans="1:34">
      <c r="A107" s="66">
        <v>13</v>
      </c>
      <c r="B107" s="66" t="s">
        <v>462</v>
      </c>
      <c r="C107" s="80" t="s">
        <v>463</v>
      </c>
      <c r="D107" s="66" t="s">
        <v>464</v>
      </c>
      <c r="E107" s="66" t="s">
        <v>465</v>
      </c>
      <c r="F107" s="57" t="s">
        <v>117</v>
      </c>
      <c r="G107" s="66" t="s">
        <v>416</v>
      </c>
      <c r="H107" s="66" t="s">
        <v>357</v>
      </c>
      <c r="I107" s="212">
        <v>54</v>
      </c>
      <c r="J107" s="212">
        <v>54</v>
      </c>
      <c r="K107" s="66"/>
      <c r="L107" s="66"/>
      <c r="M107" s="66"/>
      <c r="N107" s="66"/>
      <c r="O107" s="115"/>
      <c r="P107" s="115"/>
      <c r="Q107" s="115"/>
      <c r="R107" s="115"/>
      <c r="S107" s="115"/>
      <c r="T107" s="115"/>
      <c r="U107" s="115"/>
      <c r="V107" s="115"/>
      <c r="W107" s="66" t="s">
        <v>120</v>
      </c>
      <c r="X107" s="66" t="s">
        <v>121</v>
      </c>
      <c r="Y107" s="66" t="s">
        <v>122</v>
      </c>
      <c r="Z107" s="66" t="s">
        <v>122</v>
      </c>
      <c r="AA107" s="66" t="s">
        <v>122</v>
      </c>
      <c r="AB107" s="66" t="s">
        <v>122</v>
      </c>
      <c r="AC107" s="66">
        <v>14</v>
      </c>
      <c r="AD107" s="66">
        <v>62</v>
      </c>
      <c r="AE107" s="66">
        <v>576</v>
      </c>
      <c r="AF107" s="66" t="s">
        <v>417</v>
      </c>
      <c r="AG107" s="80" t="s">
        <v>466</v>
      </c>
      <c r="AH107" s="66"/>
    </row>
    <row r="108" s="26" customFormat="1" ht="65" customHeight="1" spans="1:34">
      <c r="A108" s="66">
        <v>14</v>
      </c>
      <c r="B108" s="66" t="s">
        <v>467</v>
      </c>
      <c r="C108" s="80" t="s">
        <v>468</v>
      </c>
      <c r="D108" s="66" t="s">
        <v>228</v>
      </c>
      <c r="E108" s="66" t="s">
        <v>469</v>
      </c>
      <c r="F108" s="57" t="s">
        <v>117</v>
      </c>
      <c r="G108" s="66" t="s">
        <v>416</v>
      </c>
      <c r="H108" s="145" t="s">
        <v>230</v>
      </c>
      <c r="I108" s="212">
        <v>46</v>
      </c>
      <c r="J108" s="212">
        <v>46</v>
      </c>
      <c r="K108" s="66"/>
      <c r="L108" s="66"/>
      <c r="M108" s="66"/>
      <c r="N108" s="66"/>
      <c r="O108" s="215"/>
      <c r="P108" s="215"/>
      <c r="Q108" s="215"/>
      <c r="R108" s="215"/>
      <c r="S108" s="215"/>
      <c r="T108" s="215"/>
      <c r="U108" s="215"/>
      <c r="V108" s="112"/>
      <c r="W108" s="66" t="s">
        <v>120</v>
      </c>
      <c r="X108" s="66" t="s">
        <v>121</v>
      </c>
      <c r="Y108" s="66" t="s">
        <v>121</v>
      </c>
      <c r="Z108" s="66" t="s">
        <v>122</v>
      </c>
      <c r="AA108" s="66" t="s">
        <v>122</v>
      </c>
      <c r="AB108" s="66" t="s">
        <v>122</v>
      </c>
      <c r="AC108" s="66">
        <v>28</v>
      </c>
      <c r="AD108" s="66">
        <v>113</v>
      </c>
      <c r="AE108" s="66">
        <v>392</v>
      </c>
      <c r="AF108" s="66" t="s">
        <v>417</v>
      </c>
      <c r="AG108" s="80" t="s">
        <v>470</v>
      </c>
      <c r="AH108" s="66"/>
    </row>
    <row r="109" s="25" customFormat="1" ht="65" customHeight="1" spans="1:34">
      <c r="A109" s="66">
        <v>15</v>
      </c>
      <c r="B109" s="66" t="s">
        <v>471</v>
      </c>
      <c r="C109" s="80" t="s">
        <v>472</v>
      </c>
      <c r="D109" s="100" t="s">
        <v>228</v>
      </c>
      <c r="E109" s="66" t="s">
        <v>473</v>
      </c>
      <c r="F109" s="66" t="s">
        <v>117</v>
      </c>
      <c r="G109" s="66" t="s">
        <v>416</v>
      </c>
      <c r="H109" s="66" t="s">
        <v>230</v>
      </c>
      <c r="I109" s="212">
        <v>50</v>
      </c>
      <c r="J109" s="212">
        <v>50</v>
      </c>
      <c r="K109" s="66"/>
      <c r="L109" s="66"/>
      <c r="M109" s="66"/>
      <c r="N109" s="66"/>
      <c r="O109" s="112"/>
      <c r="P109" s="112"/>
      <c r="Q109" s="112"/>
      <c r="R109" s="112"/>
      <c r="S109" s="112"/>
      <c r="T109" s="112"/>
      <c r="U109" s="112"/>
      <c r="V109" s="112"/>
      <c r="W109" s="66" t="s">
        <v>120</v>
      </c>
      <c r="X109" s="66" t="s">
        <v>121</v>
      </c>
      <c r="Y109" s="66" t="s">
        <v>122</v>
      </c>
      <c r="Z109" s="66" t="s">
        <v>122</v>
      </c>
      <c r="AA109" s="66" t="s">
        <v>122</v>
      </c>
      <c r="AB109" s="66" t="s">
        <v>122</v>
      </c>
      <c r="AC109" s="66">
        <v>44</v>
      </c>
      <c r="AD109" s="66">
        <v>161</v>
      </c>
      <c r="AE109" s="66">
        <v>592</v>
      </c>
      <c r="AF109" s="66" t="s">
        <v>417</v>
      </c>
      <c r="AG109" s="80" t="s">
        <v>474</v>
      </c>
      <c r="AH109" s="66"/>
    </row>
    <row r="110" s="25" customFormat="1" ht="65" customHeight="1" spans="1:34">
      <c r="A110" s="66">
        <v>16</v>
      </c>
      <c r="B110" s="66" t="s">
        <v>475</v>
      </c>
      <c r="C110" s="80" t="s">
        <v>476</v>
      </c>
      <c r="D110" s="100" t="s">
        <v>228</v>
      </c>
      <c r="E110" s="66" t="s">
        <v>477</v>
      </c>
      <c r="F110" s="66" t="s">
        <v>117</v>
      </c>
      <c r="G110" s="66" t="s">
        <v>416</v>
      </c>
      <c r="H110" s="66" t="s">
        <v>230</v>
      </c>
      <c r="I110" s="212">
        <v>20</v>
      </c>
      <c r="J110" s="212">
        <v>20</v>
      </c>
      <c r="K110" s="66"/>
      <c r="L110" s="66"/>
      <c r="M110" s="66"/>
      <c r="N110" s="66"/>
      <c r="O110" s="112"/>
      <c r="P110" s="112"/>
      <c r="Q110" s="112"/>
      <c r="R110" s="112"/>
      <c r="S110" s="112"/>
      <c r="T110" s="112"/>
      <c r="U110" s="112"/>
      <c r="V110" s="112"/>
      <c r="W110" s="66" t="s">
        <v>120</v>
      </c>
      <c r="X110" s="66" t="s">
        <v>121</v>
      </c>
      <c r="Y110" s="66" t="s">
        <v>121</v>
      </c>
      <c r="Z110" s="66" t="s">
        <v>122</v>
      </c>
      <c r="AA110" s="66" t="s">
        <v>122</v>
      </c>
      <c r="AB110" s="66" t="s">
        <v>122</v>
      </c>
      <c r="AC110" s="66">
        <v>27</v>
      </c>
      <c r="AD110" s="66">
        <v>94</v>
      </c>
      <c r="AE110" s="66">
        <v>296</v>
      </c>
      <c r="AF110" s="66" t="s">
        <v>417</v>
      </c>
      <c r="AG110" s="80" t="s">
        <v>478</v>
      </c>
      <c r="AH110" s="66"/>
    </row>
    <row r="111" ht="65" customHeight="1" spans="1:34">
      <c r="A111" s="66">
        <v>17</v>
      </c>
      <c r="B111" s="66" t="s">
        <v>479</v>
      </c>
      <c r="C111" s="80" t="s">
        <v>480</v>
      </c>
      <c r="D111" s="66" t="s">
        <v>228</v>
      </c>
      <c r="E111" s="66" t="s">
        <v>481</v>
      </c>
      <c r="F111" s="66" t="s">
        <v>117</v>
      </c>
      <c r="G111" s="66" t="s">
        <v>416</v>
      </c>
      <c r="H111" s="145" t="s">
        <v>230</v>
      </c>
      <c r="I111" s="212">
        <v>16</v>
      </c>
      <c r="J111" s="212">
        <v>16</v>
      </c>
      <c r="K111" s="66"/>
      <c r="L111" s="66"/>
      <c r="M111" s="66"/>
      <c r="N111" s="66"/>
      <c r="O111" s="122"/>
      <c r="P111" s="122"/>
      <c r="Q111" s="122"/>
      <c r="R111" s="112"/>
      <c r="S111" s="112"/>
      <c r="T111" s="112"/>
      <c r="U111" s="112"/>
      <c r="V111" s="112"/>
      <c r="W111" s="66" t="s">
        <v>120</v>
      </c>
      <c r="X111" s="66" t="s">
        <v>121</v>
      </c>
      <c r="Y111" s="66" t="s">
        <v>122</v>
      </c>
      <c r="Z111" s="66" t="s">
        <v>122</v>
      </c>
      <c r="AA111" s="66" t="s">
        <v>122</v>
      </c>
      <c r="AB111" s="66" t="s">
        <v>122</v>
      </c>
      <c r="AC111" s="66">
        <v>18</v>
      </c>
      <c r="AD111" s="66">
        <v>69</v>
      </c>
      <c r="AE111" s="66">
        <v>119</v>
      </c>
      <c r="AF111" s="66" t="s">
        <v>417</v>
      </c>
      <c r="AG111" s="80" t="s">
        <v>482</v>
      </c>
      <c r="AH111" s="66"/>
    </row>
    <row r="112" s="25" customFormat="1" ht="65" customHeight="1" spans="1:34">
      <c r="A112" s="66">
        <v>18</v>
      </c>
      <c r="B112" s="181" t="s">
        <v>483</v>
      </c>
      <c r="C112" s="181" t="s">
        <v>484</v>
      </c>
      <c r="D112" s="66" t="s">
        <v>190</v>
      </c>
      <c r="E112" s="89" t="s">
        <v>485</v>
      </c>
      <c r="F112" s="57" t="s">
        <v>117</v>
      </c>
      <c r="G112" s="66" t="s">
        <v>416</v>
      </c>
      <c r="H112" s="66" t="s">
        <v>192</v>
      </c>
      <c r="I112" s="216">
        <v>95</v>
      </c>
      <c r="J112" s="216">
        <v>95</v>
      </c>
      <c r="K112" s="66"/>
      <c r="L112" s="66"/>
      <c r="M112" s="66"/>
      <c r="N112" s="66"/>
      <c r="O112" s="217"/>
      <c r="P112" s="217"/>
      <c r="Q112" s="217"/>
      <c r="R112" s="112"/>
      <c r="S112" s="112"/>
      <c r="T112" s="112"/>
      <c r="U112" s="112"/>
      <c r="V112" s="112"/>
      <c r="W112" s="66" t="s">
        <v>120</v>
      </c>
      <c r="X112" s="66" t="s">
        <v>121</v>
      </c>
      <c r="Y112" s="66" t="s">
        <v>122</v>
      </c>
      <c r="Z112" s="66" t="s">
        <v>122</v>
      </c>
      <c r="AA112" s="66" t="s">
        <v>122</v>
      </c>
      <c r="AB112" s="66" t="s">
        <v>122</v>
      </c>
      <c r="AC112" s="89">
        <v>92</v>
      </c>
      <c r="AD112" s="89">
        <v>370</v>
      </c>
      <c r="AE112" s="89">
        <v>512</v>
      </c>
      <c r="AF112" s="66" t="s">
        <v>417</v>
      </c>
      <c r="AG112" s="80" t="s">
        <v>486</v>
      </c>
      <c r="AH112" s="66"/>
    </row>
    <row r="113" s="25" customFormat="1" ht="55" customHeight="1" spans="1:34">
      <c r="A113" s="66">
        <v>19</v>
      </c>
      <c r="B113" s="181" t="s">
        <v>487</v>
      </c>
      <c r="C113" s="181" t="s">
        <v>488</v>
      </c>
      <c r="D113" s="66" t="s">
        <v>190</v>
      </c>
      <c r="E113" s="89" t="s">
        <v>489</v>
      </c>
      <c r="F113" s="57" t="s">
        <v>117</v>
      </c>
      <c r="G113" s="66" t="s">
        <v>416</v>
      </c>
      <c r="H113" s="66" t="s">
        <v>192</v>
      </c>
      <c r="I113" s="216">
        <v>90</v>
      </c>
      <c r="J113" s="216">
        <v>90</v>
      </c>
      <c r="K113" s="66"/>
      <c r="L113" s="66"/>
      <c r="M113" s="66"/>
      <c r="N113" s="66"/>
      <c r="O113" s="112"/>
      <c r="P113" s="112"/>
      <c r="Q113" s="112"/>
      <c r="R113" s="112"/>
      <c r="S113" s="112"/>
      <c r="T113" s="112"/>
      <c r="U113" s="112"/>
      <c r="V113" s="112"/>
      <c r="W113" s="66" t="s">
        <v>120</v>
      </c>
      <c r="X113" s="66" t="s">
        <v>121</v>
      </c>
      <c r="Y113" s="66" t="s">
        <v>122</v>
      </c>
      <c r="Z113" s="66" t="s">
        <v>122</v>
      </c>
      <c r="AA113" s="66" t="s">
        <v>122</v>
      </c>
      <c r="AB113" s="66" t="s">
        <v>122</v>
      </c>
      <c r="AC113" s="89">
        <v>73</v>
      </c>
      <c r="AD113" s="89">
        <v>290</v>
      </c>
      <c r="AE113" s="89">
        <v>660</v>
      </c>
      <c r="AF113" s="66" t="s">
        <v>417</v>
      </c>
      <c r="AG113" s="80" t="s">
        <v>490</v>
      </c>
      <c r="AH113" s="66"/>
    </row>
    <row r="114" s="25" customFormat="1" ht="68" customHeight="1" spans="1:34">
      <c r="A114" s="66">
        <v>20</v>
      </c>
      <c r="B114" s="66" t="s">
        <v>491</v>
      </c>
      <c r="C114" s="80" t="s">
        <v>492</v>
      </c>
      <c r="D114" s="66" t="s">
        <v>202</v>
      </c>
      <c r="E114" s="66" t="s">
        <v>493</v>
      </c>
      <c r="F114" s="66" t="s">
        <v>117</v>
      </c>
      <c r="G114" s="66" t="s">
        <v>416</v>
      </c>
      <c r="H114" s="66" t="s">
        <v>204</v>
      </c>
      <c r="I114" s="212">
        <v>95</v>
      </c>
      <c r="J114" s="212">
        <v>95</v>
      </c>
      <c r="K114" s="66"/>
      <c r="L114" s="66"/>
      <c r="M114" s="66"/>
      <c r="N114" s="66"/>
      <c r="O114" s="112"/>
      <c r="P114" s="112"/>
      <c r="Q114" s="112"/>
      <c r="R114" s="112"/>
      <c r="S114" s="112"/>
      <c r="T114" s="112"/>
      <c r="U114" s="112"/>
      <c r="V114" s="112"/>
      <c r="W114" s="66" t="s">
        <v>120</v>
      </c>
      <c r="X114" s="66" t="s">
        <v>121</v>
      </c>
      <c r="Y114" s="66" t="s">
        <v>121</v>
      </c>
      <c r="Z114" s="66" t="s">
        <v>122</v>
      </c>
      <c r="AA114" s="66" t="s">
        <v>122</v>
      </c>
      <c r="AB114" s="66" t="s">
        <v>122</v>
      </c>
      <c r="AC114" s="66">
        <v>117</v>
      </c>
      <c r="AD114" s="66">
        <v>405</v>
      </c>
      <c r="AE114" s="66">
        <v>825</v>
      </c>
      <c r="AF114" s="66" t="s">
        <v>417</v>
      </c>
      <c r="AG114" s="80" t="s">
        <v>494</v>
      </c>
      <c r="AH114" s="137"/>
    </row>
    <row r="115" s="5" customFormat="1" ht="63" customHeight="1" spans="1:34">
      <c r="A115" s="66">
        <v>21</v>
      </c>
      <c r="B115" s="66" t="s">
        <v>495</v>
      </c>
      <c r="C115" s="80" t="s">
        <v>496</v>
      </c>
      <c r="D115" s="100" t="s">
        <v>202</v>
      </c>
      <c r="E115" s="66" t="s">
        <v>497</v>
      </c>
      <c r="F115" s="66" t="s">
        <v>117</v>
      </c>
      <c r="G115" s="66" t="s">
        <v>416</v>
      </c>
      <c r="H115" s="66" t="s">
        <v>204</v>
      </c>
      <c r="I115" s="212">
        <v>98</v>
      </c>
      <c r="J115" s="212">
        <v>98</v>
      </c>
      <c r="K115" s="66"/>
      <c r="L115" s="66"/>
      <c r="M115" s="66"/>
      <c r="N115" s="66"/>
      <c r="O115" s="115"/>
      <c r="P115" s="115"/>
      <c r="Q115" s="115"/>
      <c r="R115" s="115"/>
      <c r="S115" s="115"/>
      <c r="T115" s="115"/>
      <c r="U115" s="115"/>
      <c r="V115" s="115"/>
      <c r="W115" s="66" t="s">
        <v>120</v>
      </c>
      <c r="X115" s="66" t="s">
        <v>121</v>
      </c>
      <c r="Y115" s="66" t="s">
        <v>122</v>
      </c>
      <c r="Z115" s="66" t="s">
        <v>122</v>
      </c>
      <c r="AA115" s="66" t="s">
        <v>122</v>
      </c>
      <c r="AB115" s="66" t="s">
        <v>122</v>
      </c>
      <c r="AC115" s="66">
        <v>32</v>
      </c>
      <c r="AD115" s="66">
        <v>114</v>
      </c>
      <c r="AE115" s="66">
        <v>1015</v>
      </c>
      <c r="AF115" s="66" t="s">
        <v>417</v>
      </c>
      <c r="AG115" s="80" t="s">
        <v>498</v>
      </c>
      <c r="AH115" s="137"/>
    </row>
    <row r="116" s="5" customFormat="1" ht="75" customHeight="1" spans="1:34">
      <c r="A116" s="66">
        <v>22</v>
      </c>
      <c r="B116" s="66" t="s">
        <v>499</v>
      </c>
      <c r="C116" s="80" t="s">
        <v>500</v>
      </c>
      <c r="D116" s="66" t="s">
        <v>202</v>
      </c>
      <c r="E116" s="66" t="s">
        <v>501</v>
      </c>
      <c r="F116" s="66" t="s">
        <v>117</v>
      </c>
      <c r="G116" s="66" t="s">
        <v>416</v>
      </c>
      <c r="H116" s="66" t="s">
        <v>204</v>
      </c>
      <c r="I116" s="212">
        <v>70</v>
      </c>
      <c r="J116" s="212">
        <v>70</v>
      </c>
      <c r="K116" s="66"/>
      <c r="L116" s="66"/>
      <c r="M116" s="66"/>
      <c r="N116" s="66"/>
      <c r="O116" s="122"/>
      <c r="P116" s="122"/>
      <c r="Q116" s="122"/>
      <c r="R116" s="122"/>
      <c r="S116" s="122"/>
      <c r="T116" s="122"/>
      <c r="U116" s="122"/>
      <c r="V116" s="122"/>
      <c r="W116" s="66" t="s">
        <v>120</v>
      </c>
      <c r="X116" s="66" t="s">
        <v>121</v>
      </c>
      <c r="Y116" s="66" t="s">
        <v>122</v>
      </c>
      <c r="Z116" s="66" t="s">
        <v>122</v>
      </c>
      <c r="AA116" s="66" t="s">
        <v>122</v>
      </c>
      <c r="AB116" s="66" t="s">
        <v>122</v>
      </c>
      <c r="AC116" s="72">
        <v>126</v>
      </c>
      <c r="AD116" s="66">
        <v>313</v>
      </c>
      <c r="AE116" s="66">
        <v>2350</v>
      </c>
      <c r="AF116" s="66" t="s">
        <v>417</v>
      </c>
      <c r="AG116" s="80" t="s">
        <v>502</v>
      </c>
      <c r="AH116" s="137"/>
    </row>
    <row r="117" s="25" customFormat="1" ht="75" customHeight="1" spans="1:34">
      <c r="A117" s="66">
        <v>23</v>
      </c>
      <c r="B117" s="204" t="s">
        <v>503</v>
      </c>
      <c r="C117" s="80" t="s">
        <v>504</v>
      </c>
      <c r="D117" s="81" t="s">
        <v>221</v>
      </c>
      <c r="E117" s="81" t="s">
        <v>376</v>
      </c>
      <c r="F117" s="81" t="s">
        <v>117</v>
      </c>
      <c r="G117" s="66" t="s">
        <v>416</v>
      </c>
      <c r="H117" s="81" t="s">
        <v>223</v>
      </c>
      <c r="I117" s="212">
        <v>98</v>
      </c>
      <c r="J117" s="212">
        <v>98</v>
      </c>
      <c r="K117" s="100"/>
      <c r="L117" s="100"/>
      <c r="M117" s="100"/>
      <c r="N117" s="100"/>
      <c r="O117" s="122"/>
      <c r="P117" s="122"/>
      <c r="Q117" s="122"/>
      <c r="R117" s="122"/>
      <c r="S117" s="122"/>
      <c r="T117" s="122"/>
      <c r="U117" s="122"/>
      <c r="V117" s="122"/>
      <c r="W117" s="100" t="s">
        <v>120</v>
      </c>
      <c r="X117" s="100" t="s">
        <v>121</v>
      </c>
      <c r="Y117" s="100" t="s">
        <v>121</v>
      </c>
      <c r="Z117" s="100" t="s">
        <v>122</v>
      </c>
      <c r="AA117" s="66" t="s">
        <v>122</v>
      </c>
      <c r="AB117" s="66" t="s">
        <v>122</v>
      </c>
      <c r="AC117" s="66">
        <v>170</v>
      </c>
      <c r="AD117" s="66">
        <v>681</v>
      </c>
      <c r="AE117" s="66">
        <v>1458</v>
      </c>
      <c r="AF117" s="66" t="s">
        <v>417</v>
      </c>
      <c r="AG117" s="80" t="s">
        <v>505</v>
      </c>
      <c r="AH117" s="66"/>
    </row>
    <row r="118" s="25" customFormat="1" ht="69" customHeight="1" spans="1:34">
      <c r="A118" s="66">
        <v>24</v>
      </c>
      <c r="B118" s="204" t="s">
        <v>506</v>
      </c>
      <c r="C118" s="204" t="s">
        <v>507</v>
      </c>
      <c r="D118" s="81" t="s">
        <v>221</v>
      </c>
      <c r="E118" s="81" t="s">
        <v>508</v>
      </c>
      <c r="F118" s="81" t="s">
        <v>117</v>
      </c>
      <c r="G118" s="66" t="s">
        <v>416</v>
      </c>
      <c r="H118" s="81" t="s">
        <v>223</v>
      </c>
      <c r="I118" s="212">
        <v>45</v>
      </c>
      <c r="J118" s="212">
        <v>45</v>
      </c>
      <c r="K118" s="100"/>
      <c r="L118" s="100"/>
      <c r="M118" s="100"/>
      <c r="N118" s="100"/>
      <c r="O118" s="122"/>
      <c r="P118" s="122"/>
      <c r="Q118" s="122"/>
      <c r="R118" s="122"/>
      <c r="S118" s="122"/>
      <c r="T118" s="122"/>
      <c r="U118" s="122"/>
      <c r="V118" s="122"/>
      <c r="W118" s="100" t="s">
        <v>120</v>
      </c>
      <c r="X118" s="100" t="s">
        <v>121</v>
      </c>
      <c r="Y118" s="100" t="s">
        <v>121</v>
      </c>
      <c r="Z118" s="100" t="s">
        <v>122</v>
      </c>
      <c r="AA118" s="100" t="s">
        <v>122</v>
      </c>
      <c r="AB118" s="100" t="s">
        <v>122</v>
      </c>
      <c r="AC118" s="66">
        <v>169</v>
      </c>
      <c r="AD118" s="66">
        <v>638</v>
      </c>
      <c r="AE118" s="66">
        <v>1266</v>
      </c>
      <c r="AF118" s="66" t="s">
        <v>417</v>
      </c>
      <c r="AG118" s="80" t="s">
        <v>509</v>
      </c>
      <c r="AH118" s="66"/>
    </row>
    <row r="119" s="25" customFormat="1" ht="106" customHeight="1" spans="1:34">
      <c r="A119" s="66">
        <v>25</v>
      </c>
      <c r="B119" s="66" t="s">
        <v>510</v>
      </c>
      <c r="C119" s="80" t="s">
        <v>511</v>
      </c>
      <c r="D119" s="66" t="s">
        <v>512</v>
      </c>
      <c r="E119" s="66" t="s">
        <v>513</v>
      </c>
      <c r="F119" s="57" t="s">
        <v>117</v>
      </c>
      <c r="G119" s="66" t="s">
        <v>416</v>
      </c>
      <c r="H119" s="66" t="s">
        <v>139</v>
      </c>
      <c r="I119" s="212">
        <v>90.74</v>
      </c>
      <c r="J119" s="212">
        <v>90.74</v>
      </c>
      <c r="K119" s="66"/>
      <c r="L119" s="66"/>
      <c r="M119" s="66"/>
      <c r="N119" s="66"/>
      <c r="O119" s="122"/>
      <c r="P119" s="122"/>
      <c r="Q119" s="122"/>
      <c r="R119" s="122"/>
      <c r="S119" s="122"/>
      <c r="T119" s="122"/>
      <c r="U119" s="122"/>
      <c r="V119" s="122"/>
      <c r="W119" s="66" t="s">
        <v>120</v>
      </c>
      <c r="X119" s="66" t="s">
        <v>121</v>
      </c>
      <c r="Y119" s="66" t="s">
        <v>122</v>
      </c>
      <c r="Z119" s="66" t="s">
        <v>122</v>
      </c>
      <c r="AA119" s="100" t="s">
        <v>122</v>
      </c>
      <c r="AB119" s="66" t="s">
        <v>122</v>
      </c>
      <c r="AC119" s="66">
        <v>88</v>
      </c>
      <c r="AD119" s="66">
        <v>288</v>
      </c>
      <c r="AE119" s="66">
        <v>2856</v>
      </c>
      <c r="AF119" s="66" t="s">
        <v>417</v>
      </c>
      <c r="AG119" s="80" t="s">
        <v>514</v>
      </c>
      <c r="AH119" s="66"/>
    </row>
    <row r="120" s="25" customFormat="1" ht="90" customHeight="1" spans="1:34">
      <c r="A120" s="66">
        <v>26</v>
      </c>
      <c r="B120" s="66" t="s">
        <v>515</v>
      </c>
      <c r="C120" s="80" t="s">
        <v>516</v>
      </c>
      <c r="D120" s="66" t="s">
        <v>517</v>
      </c>
      <c r="E120" s="66" t="s">
        <v>518</v>
      </c>
      <c r="F120" s="57" t="s">
        <v>117</v>
      </c>
      <c r="G120" s="66" t="s">
        <v>416</v>
      </c>
      <c r="H120" s="66" t="s">
        <v>139</v>
      </c>
      <c r="I120" s="212">
        <v>48.8</v>
      </c>
      <c r="J120" s="212">
        <v>48.8</v>
      </c>
      <c r="K120" s="66"/>
      <c r="L120" s="66"/>
      <c r="M120" s="66"/>
      <c r="N120" s="66"/>
      <c r="O120" s="122"/>
      <c r="P120" s="122"/>
      <c r="Q120" s="122"/>
      <c r="R120" s="122"/>
      <c r="S120" s="122"/>
      <c r="T120" s="122"/>
      <c r="U120" s="122"/>
      <c r="V120" s="122"/>
      <c r="W120" s="66" t="s">
        <v>120</v>
      </c>
      <c r="X120" s="66" t="s">
        <v>121</v>
      </c>
      <c r="Y120" s="66" t="s">
        <v>122</v>
      </c>
      <c r="Z120" s="66" t="s">
        <v>122</v>
      </c>
      <c r="AA120" s="66" t="s">
        <v>122</v>
      </c>
      <c r="AB120" s="66" t="s">
        <v>122</v>
      </c>
      <c r="AC120" s="66">
        <v>52</v>
      </c>
      <c r="AD120" s="66">
        <v>167</v>
      </c>
      <c r="AE120" s="66">
        <v>1077</v>
      </c>
      <c r="AF120" s="66" t="s">
        <v>417</v>
      </c>
      <c r="AG120" s="80" t="s">
        <v>519</v>
      </c>
      <c r="AH120" s="66"/>
    </row>
    <row r="121" s="25" customFormat="1" ht="105" customHeight="1" spans="1:34">
      <c r="A121" s="66">
        <v>27</v>
      </c>
      <c r="B121" s="81" t="s">
        <v>520</v>
      </c>
      <c r="C121" s="204" t="s">
        <v>521</v>
      </c>
      <c r="D121" s="81" t="s">
        <v>214</v>
      </c>
      <c r="E121" s="81" t="s">
        <v>522</v>
      </c>
      <c r="F121" s="57" t="s">
        <v>117</v>
      </c>
      <c r="G121" s="66" t="s">
        <v>416</v>
      </c>
      <c r="H121" s="81" t="s">
        <v>216</v>
      </c>
      <c r="I121" s="197">
        <v>95</v>
      </c>
      <c r="J121" s="197">
        <v>95</v>
      </c>
      <c r="K121" s="81"/>
      <c r="L121" s="81"/>
      <c r="M121" s="81"/>
      <c r="N121" s="81"/>
      <c r="O121" s="112"/>
      <c r="P121" s="112"/>
      <c r="Q121" s="112"/>
      <c r="R121" s="112"/>
      <c r="S121" s="112"/>
      <c r="T121" s="112"/>
      <c r="U121" s="112"/>
      <c r="V121" s="112"/>
      <c r="W121" s="81" t="s">
        <v>120</v>
      </c>
      <c r="X121" s="81" t="s">
        <v>121</v>
      </c>
      <c r="Y121" s="100" t="s">
        <v>121</v>
      </c>
      <c r="Z121" s="81" t="s">
        <v>122</v>
      </c>
      <c r="AA121" s="66" t="s">
        <v>122</v>
      </c>
      <c r="AB121" s="81" t="s">
        <v>122</v>
      </c>
      <c r="AC121" s="81" t="s">
        <v>523</v>
      </c>
      <c r="AD121" s="81" t="s">
        <v>524</v>
      </c>
      <c r="AE121" s="81" t="s">
        <v>525</v>
      </c>
      <c r="AF121" s="66" t="s">
        <v>417</v>
      </c>
      <c r="AG121" s="204" t="s">
        <v>526</v>
      </c>
      <c r="AH121" s="81"/>
    </row>
    <row r="122" s="25" customFormat="1" ht="68" customHeight="1" spans="1:34">
      <c r="A122" s="66">
        <v>28</v>
      </c>
      <c r="B122" s="81" t="s">
        <v>527</v>
      </c>
      <c r="C122" s="80" t="s">
        <v>528</v>
      </c>
      <c r="D122" s="66" t="s">
        <v>529</v>
      </c>
      <c r="E122" s="66" t="s">
        <v>530</v>
      </c>
      <c r="F122" s="57" t="s">
        <v>117</v>
      </c>
      <c r="G122" s="66" t="s">
        <v>416</v>
      </c>
      <c r="H122" s="66" t="s">
        <v>531</v>
      </c>
      <c r="I122" s="212">
        <v>98</v>
      </c>
      <c r="J122" s="212">
        <v>98</v>
      </c>
      <c r="K122" s="66"/>
      <c r="L122" s="218"/>
      <c r="M122" s="66"/>
      <c r="N122" s="66"/>
      <c r="O122" s="112"/>
      <c r="P122" s="112"/>
      <c r="Q122" s="112"/>
      <c r="R122" s="112"/>
      <c r="S122" s="112"/>
      <c r="T122" s="112"/>
      <c r="U122" s="112"/>
      <c r="V122" s="112"/>
      <c r="W122" s="66" t="s">
        <v>120</v>
      </c>
      <c r="X122" s="66" t="s">
        <v>121</v>
      </c>
      <c r="Y122" s="218" t="s">
        <v>122</v>
      </c>
      <c r="Z122" s="66" t="s">
        <v>122</v>
      </c>
      <c r="AA122" s="81" t="s">
        <v>122</v>
      </c>
      <c r="AB122" s="66" t="s">
        <v>122</v>
      </c>
      <c r="AC122" s="218">
        <v>77</v>
      </c>
      <c r="AD122" s="218">
        <v>289</v>
      </c>
      <c r="AE122" s="218">
        <v>3453</v>
      </c>
      <c r="AF122" s="66" t="s">
        <v>417</v>
      </c>
      <c r="AG122" s="80" t="s">
        <v>532</v>
      </c>
      <c r="AH122" s="66"/>
    </row>
    <row r="123" s="25" customFormat="1" ht="75" customHeight="1" spans="1:34">
      <c r="A123" s="66">
        <v>29</v>
      </c>
      <c r="B123" s="66" t="s">
        <v>533</v>
      </c>
      <c r="C123" s="80" t="s">
        <v>534</v>
      </c>
      <c r="D123" s="66" t="s">
        <v>247</v>
      </c>
      <c r="E123" s="66" t="s">
        <v>535</v>
      </c>
      <c r="F123" s="66" t="s">
        <v>117</v>
      </c>
      <c r="G123" s="66" t="s">
        <v>416</v>
      </c>
      <c r="H123" s="100" t="s">
        <v>249</v>
      </c>
      <c r="I123" s="212">
        <v>62</v>
      </c>
      <c r="J123" s="212">
        <v>62</v>
      </c>
      <c r="K123" s="66"/>
      <c r="L123" s="66"/>
      <c r="M123" s="66"/>
      <c r="N123" s="66"/>
      <c r="O123" s="112"/>
      <c r="P123" s="112"/>
      <c r="Q123" s="112"/>
      <c r="R123" s="112"/>
      <c r="S123" s="112"/>
      <c r="T123" s="112"/>
      <c r="U123" s="112"/>
      <c r="V123" s="112"/>
      <c r="W123" s="66" t="s">
        <v>120</v>
      </c>
      <c r="X123" s="66" t="s">
        <v>121</v>
      </c>
      <c r="Y123" s="100" t="s">
        <v>121</v>
      </c>
      <c r="Z123" s="66" t="s">
        <v>122</v>
      </c>
      <c r="AA123" s="66" t="s">
        <v>122</v>
      </c>
      <c r="AB123" s="66" t="s">
        <v>122</v>
      </c>
      <c r="AC123" s="66">
        <v>52</v>
      </c>
      <c r="AD123" s="66">
        <v>201</v>
      </c>
      <c r="AE123" s="66">
        <v>409</v>
      </c>
      <c r="AF123" s="66" t="s">
        <v>417</v>
      </c>
      <c r="AG123" s="231" t="s">
        <v>536</v>
      </c>
      <c r="AH123" s="137"/>
    </row>
    <row r="124" s="5" customFormat="1" ht="55" customHeight="1" spans="1:34">
      <c r="A124" s="60" t="s">
        <v>537</v>
      </c>
      <c r="B124" s="76"/>
      <c r="C124" s="76">
        <v>2</v>
      </c>
      <c r="D124" s="76"/>
      <c r="E124" s="76"/>
      <c r="F124" s="174"/>
      <c r="G124" s="205"/>
      <c r="H124" s="93"/>
      <c r="I124" s="76">
        <f>I125+I126</f>
        <v>95</v>
      </c>
      <c r="J124" s="76">
        <f>J125+J126</f>
        <v>95</v>
      </c>
      <c r="K124" s="76"/>
      <c r="L124" s="76"/>
      <c r="M124" s="76"/>
      <c r="N124" s="76"/>
      <c r="O124" s="76"/>
      <c r="P124" s="76"/>
      <c r="Q124" s="76"/>
      <c r="R124" s="76"/>
      <c r="S124" s="76"/>
      <c r="T124" s="76"/>
      <c r="U124" s="76"/>
      <c r="V124" s="76"/>
      <c r="W124" s="76"/>
      <c r="X124" s="76"/>
      <c r="Y124" s="104"/>
      <c r="Z124" s="76"/>
      <c r="AA124" s="66"/>
      <c r="AB124" s="76"/>
      <c r="AC124" s="76">
        <f t="shared" ref="AC124:AE124" si="18">AC125+AC126</f>
        <v>622</v>
      </c>
      <c r="AD124" s="76">
        <f t="shared" si="18"/>
        <v>1611</v>
      </c>
      <c r="AE124" s="76">
        <f t="shared" si="18"/>
        <v>8399</v>
      </c>
      <c r="AF124" s="134"/>
      <c r="AG124" s="178"/>
      <c r="AH124" s="176"/>
    </row>
    <row r="125" s="8" customFormat="1" ht="70" customHeight="1" spans="1:34">
      <c r="A125" s="56" t="s">
        <v>112</v>
      </c>
      <c r="B125" s="86" t="s">
        <v>538</v>
      </c>
      <c r="C125" s="87" t="s">
        <v>539</v>
      </c>
      <c r="D125" s="64" t="s">
        <v>137</v>
      </c>
      <c r="E125" s="88" t="s">
        <v>540</v>
      </c>
      <c r="F125" s="56" t="s">
        <v>117</v>
      </c>
      <c r="G125" s="56" t="s">
        <v>129</v>
      </c>
      <c r="H125" s="79" t="s">
        <v>139</v>
      </c>
      <c r="I125" s="64">
        <v>40</v>
      </c>
      <c r="J125" s="64">
        <v>40</v>
      </c>
      <c r="K125" s="124"/>
      <c r="L125" s="124"/>
      <c r="M125" s="124"/>
      <c r="N125" s="124"/>
      <c r="O125" s="122"/>
      <c r="P125" s="122"/>
      <c r="Q125" s="122"/>
      <c r="R125" s="122"/>
      <c r="S125" s="122"/>
      <c r="T125" s="122"/>
      <c r="U125" s="122"/>
      <c r="V125" s="122"/>
      <c r="W125" s="97" t="s">
        <v>120</v>
      </c>
      <c r="X125" s="97" t="s">
        <v>121</v>
      </c>
      <c r="Y125" s="72" t="s">
        <v>122</v>
      </c>
      <c r="Z125" s="97" t="s">
        <v>122</v>
      </c>
      <c r="AA125" s="66" t="s">
        <v>122</v>
      </c>
      <c r="AB125" s="97" t="s">
        <v>122</v>
      </c>
      <c r="AC125" s="64">
        <v>446</v>
      </c>
      <c r="AD125" s="64">
        <v>1171</v>
      </c>
      <c r="AE125" s="64">
        <v>7374</v>
      </c>
      <c r="AF125" s="64" t="s">
        <v>541</v>
      </c>
      <c r="AG125" s="87" t="s">
        <v>542</v>
      </c>
      <c r="AH125" s="56"/>
    </row>
    <row r="126" s="16" customFormat="1" ht="114" customHeight="1" spans="1:34">
      <c r="A126" s="79" t="s">
        <v>142</v>
      </c>
      <c r="B126" s="86" t="s">
        <v>543</v>
      </c>
      <c r="C126" s="87" t="s">
        <v>544</v>
      </c>
      <c r="D126" s="64" t="s">
        <v>190</v>
      </c>
      <c r="E126" s="64" t="s">
        <v>545</v>
      </c>
      <c r="F126" s="206" t="s">
        <v>117</v>
      </c>
      <c r="G126" s="64" t="s">
        <v>129</v>
      </c>
      <c r="H126" s="57" t="s">
        <v>192</v>
      </c>
      <c r="I126" s="88">
        <v>55</v>
      </c>
      <c r="J126" s="88">
        <v>55</v>
      </c>
      <c r="K126" s="135"/>
      <c r="L126" s="135"/>
      <c r="M126" s="135"/>
      <c r="N126" s="135"/>
      <c r="O126" s="122"/>
      <c r="P126" s="122"/>
      <c r="Q126" s="122"/>
      <c r="R126" s="122"/>
      <c r="S126" s="122"/>
      <c r="T126" s="122"/>
      <c r="U126" s="122"/>
      <c r="V126" s="122"/>
      <c r="W126" s="64" t="s">
        <v>120</v>
      </c>
      <c r="X126" s="64" t="s">
        <v>121</v>
      </c>
      <c r="Y126" s="72" t="s">
        <v>122</v>
      </c>
      <c r="Z126" s="64" t="s">
        <v>122</v>
      </c>
      <c r="AA126" s="97" t="s">
        <v>122</v>
      </c>
      <c r="AB126" s="64" t="s">
        <v>122</v>
      </c>
      <c r="AC126" s="64">
        <v>176</v>
      </c>
      <c r="AD126" s="64">
        <v>440</v>
      </c>
      <c r="AE126" s="64">
        <v>1025</v>
      </c>
      <c r="AF126" s="64" t="s">
        <v>541</v>
      </c>
      <c r="AG126" s="87" t="s">
        <v>546</v>
      </c>
      <c r="AH126" s="56"/>
    </row>
    <row r="127" s="27" customFormat="1" ht="45" customHeight="1" spans="1:34">
      <c r="A127" s="118" t="s">
        <v>547</v>
      </c>
      <c r="B127" s="194"/>
      <c r="C127" s="207">
        <v>4</v>
      </c>
      <c r="D127" s="208"/>
      <c r="E127" s="208"/>
      <c r="F127" s="100"/>
      <c r="G127" s="194"/>
      <c r="H127" s="66"/>
      <c r="I127" s="207">
        <f>I128+I129+I130+I131</f>
        <v>934</v>
      </c>
      <c r="J127" s="207">
        <f>J128+J129+J130+J131</f>
        <v>934</v>
      </c>
      <c r="K127" s="207"/>
      <c r="L127" s="207"/>
      <c r="M127" s="207"/>
      <c r="N127" s="207"/>
      <c r="O127" s="105"/>
      <c r="P127" s="105"/>
      <c r="Q127" s="105"/>
      <c r="R127" s="105"/>
      <c r="S127" s="105"/>
      <c r="T127" s="105"/>
      <c r="U127" s="105"/>
      <c r="V127" s="105"/>
      <c r="W127" s="207"/>
      <c r="X127" s="207"/>
      <c r="Y127" s="207"/>
      <c r="Z127" s="207"/>
      <c r="AA127" s="76"/>
      <c r="AB127" s="207"/>
      <c r="AC127" s="207">
        <f t="shared" ref="AC127:AE127" si="19">AC128+AC129+AC130+AC131</f>
        <v>3163</v>
      </c>
      <c r="AD127" s="207">
        <f t="shared" si="19"/>
        <v>9214</v>
      </c>
      <c r="AE127" s="207">
        <f t="shared" si="19"/>
        <v>54558</v>
      </c>
      <c r="AF127" s="223"/>
      <c r="AG127" s="192"/>
      <c r="AH127" s="232"/>
    </row>
    <row r="128" s="8" customFormat="1" ht="139" customHeight="1" spans="1:34">
      <c r="A128" s="56" t="s">
        <v>112</v>
      </c>
      <c r="B128" s="72" t="s">
        <v>548</v>
      </c>
      <c r="C128" s="77" t="s">
        <v>549</v>
      </c>
      <c r="D128" s="206" t="s">
        <v>127</v>
      </c>
      <c r="E128" s="64" t="s">
        <v>550</v>
      </c>
      <c r="F128" s="56" t="s">
        <v>117</v>
      </c>
      <c r="G128" s="64" t="s">
        <v>129</v>
      </c>
      <c r="H128" s="57" t="s">
        <v>130</v>
      </c>
      <c r="I128" s="64">
        <v>51</v>
      </c>
      <c r="J128" s="64">
        <v>51</v>
      </c>
      <c r="K128" s="64"/>
      <c r="L128" s="64"/>
      <c r="M128" s="64"/>
      <c r="N128" s="64"/>
      <c r="O128" s="112"/>
      <c r="P128" s="112"/>
      <c r="Q128" s="112"/>
      <c r="R128" s="112"/>
      <c r="S128" s="112"/>
      <c r="T128" s="112"/>
      <c r="U128" s="112"/>
      <c r="V128" s="112"/>
      <c r="W128" s="219" t="s">
        <v>120</v>
      </c>
      <c r="X128" s="219" t="s">
        <v>121</v>
      </c>
      <c r="Y128" s="224" t="s">
        <v>122</v>
      </c>
      <c r="Z128" s="219" t="s">
        <v>122</v>
      </c>
      <c r="AA128" s="64" t="s">
        <v>122</v>
      </c>
      <c r="AB128" s="219" t="s">
        <v>122</v>
      </c>
      <c r="AC128" s="64">
        <v>840</v>
      </c>
      <c r="AD128" s="64">
        <v>3013</v>
      </c>
      <c r="AE128" s="64">
        <v>25377</v>
      </c>
      <c r="AF128" s="64" t="s">
        <v>303</v>
      </c>
      <c r="AG128" s="77" t="s">
        <v>551</v>
      </c>
      <c r="AH128" s="56"/>
    </row>
    <row r="129" s="8" customFormat="1" ht="91" customHeight="1" spans="1:34">
      <c r="A129" s="56" t="s">
        <v>142</v>
      </c>
      <c r="B129" s="72" t="s">
        <v>552</v>
      </c>
      <c r="C129" s="77" t="s">
        <v>553</v>
      </c>
      <c r="D129" s="206" t="s">
        <v>190</v>
      </c>
      <c r="E129" s="64" t="s">
        <v>554</v>
      </c>
      <c r="F129" s="56" t="s">
        <v>117</v>
      </c>
      <c r="G129" s="64" t="s">
        <v>129</v>
      </c>
      <c r="H129" s="57" t="s">
        <v>192</v>
      </c>
      <c r="I129" s="64">
        <v>60</v>
      </c>
      <c r="J129" s="64">
        <v>60</v>
      </c>
      <c r="K129" s="64"/>
      <c r="L129" s="64"/>
      <c r="M129" s="64"/>
      <c r="N129" s="64"/>
      <c r="O129" s="119"/>
      <c r="P129" s="119"/>
      <c r="Q129" s="119"/>
      <c r="R129" s="119"/>
      <c r="S129" s="119"/>
      <c r="T129" s="119"/>
      <c r="U129" s="119"/>
      <c r="V129" s="119"/>
      <c r="W129" s="219" t="s">
        <v>120</v>
      </c>
      <c r="X129" s="219" t="s">
        <v>121</v>
      </c>
      <c r="Y129" s="224" t="s">
        <v>122</v>
      </c>
      <c r="Z129" s="219" t="s">
        <v>122</v>
      </c>
      <c r="AA129" s="219" t="s">
        <v>122</v>
      </c>
      <c r="AB129" s="219" t="s">
        <v>122</v>
      </c>
      <c r="AC129" s="124">
        <v>852</v>
      </c>
      <c r="AD129" s="124">
        <v>2465</v>
      </c>
      <c r="AE129" s="244">
        <v>12330</v>
      </c>
      <c r="AF129" s="64" t="s">
        <v>303</v>
      </c>
      <c r="AG129" s="77" t="s">
        <v>555</v>
      </c>
      <c r="AH129" s="56"/>
    </row>
    <row r="130" s="8" customFormat="1" ht="136" customHeight="1" spans="1:34">
      <c r="A130" s="56" t="s">
        <v>147</v>
      </c>
      <c r="B130" s="72" t="s">
        <v>556</v>
      </c>
      <c r="C130" s="77" t="s">
        <v>557</v>
      </c>
      <c r="D130" s="206" t="s">
        <v>290</v>
      </c>
      <c r="E130" s="64" t="s">
        <v>558</v>
      </c>
      <c r="F130" s="206" t="s">
        <v>117</v>
      </c>
      <c r="G130" s="64" t="s">
        <v>129</v>
      </c>
      <c r="H130" s="57" t="s">
        <v>292</v>
      </c>
      <c r="I130" s="64">
        <v>69</v>
      </c>
      <c r="J130" s="64">
        <v>69</v>
      </c>
      <c r="K130" s="64"/>
      <c r="L130" s="64"/>
      <c r="M130" s="64"/>
      <c r="N130" s="64"/>
      <c r="O130" s="119"/>
      <c r="P130" s="119"/>
      <c r="Q130" s="119"/>
      <c r="R130" s="119"/>
      <c r="S130" s="119"/>
      <c r="T130" s="119"/>
      <c r="U130" s="119"/>
      <c r="V130" s="119"/>
      <c r="W130" s="64" t="s">
        <v>120</v>
      </c>
      <c r="X130" s="64" t="s">
        <v>121</v>
      </c>
      <c r="Y130" s="72" t="s">
        <v>121</v>
      </c>
      <c r="Z130" s="64" t="s">
        <v>122</v>
      </c>
      <c r="AA130" s="219" t="s">
        <v>122</v>
      </c>
      <c r="AB130" s="64" t="s">
        <v>122</v>
      </c>
      <c r="AC130" s="64">
        <v>221</v>
      </c>
      <c r="AD130" s="64">
        <v>861</v>
      </c>
      <c r="AE130" s="64">
        <v>1851</v>
      </c>
      <c r="AF130" s="64" t="s">
        <v>293</v>
      </c>
      <c r="AG130" s="77" t="s">
        <v>559</v>
      </c>
      <c r="AH130" s="56"/>
    </row>
    <row r="131" s="8" customFormat="1" ht="54" customHeight="1" spans="1:34">
      <c r="A131" s="56" t="s">
        <v>152</v>
      </c>
      <c r="B131" s="72" t="s">
        <v>560</v>
      </c>
      <c r="C131" s="77" t="s">
        <v>561</v>
      </c>
      <c r="D131" s="64" t="s">
        <v>562</v>
      </c>
      <c r="E131" s="64" t="s">
        <v>563</v>
      </c>
      <c r="F131" s="56" t="s">
        <v>117</v>
      </c>
      <c r="G131" s="56" t="s">
        <v>129</v>
      </c>
      <c r="H131" s="57" t="s">
        <v>564</v>
      </c>
      <c r="I131" s="64">
        <v>754</v>
      </c>
      <c r="J131" s="64">
        <v>754</v>
      </c>
      <c r="K131" s="64"/>
      <c r="L131" s="64"/>
      <c r="M131" s="64"/>
      <c r="N131" s="64"/>
      <c r="O131" s="119"/>
      <c r="P131" s="119"/>
      <c r="Q131" s="119"/>
      <c r="R131" s="119"/>
      <c r="S131" s="119"/>
      <c r="T131" s="119"/>
      <c r="U131" s="119"/>
      <c r="V131" s="119"/>
      <c r="W131" s="97" t="s">
        <v>120</v>
      </c>
      <c r="X131" s="64" t="s">
        <v>121</v>
      </c>
      <c r="Y131" s="224" t="s">
        <v>122</v>
      </c>
      <c r="Z131" s="64" t="s">
        <v>122</v>
      </c>
      <c r="AA131" s="64" t="s">
        <v>122</v>
      </c>
      <c r="AB131" s="64" t="s">
        <v>122</v>
      </c>
      <c r="AC131" s="64">
        <v>1250</v>
      </c>
      <c r="AD131" s="64">
        <v>2875</v>
      </c>
      <c r="AE131" s="64">
        <v>15000</v>
      </c>
      <c r="AF131" s="64" t="s">
        <v>293</v>
      </c>
      <c r="AG131" s="77" t="s">
        <v>565</v>
      </c>
      <c r="AH131" s="64"/>
    </row>
    <row r="132" s="9" customFormat="1" ht="54.95" customHeight="1" spans="1:34">
      <c r="A132" s="105" t="s">
        <v>54</v>
      </c>
      <c r="B132" s="69"/>
      <c r="C132" s="104">
        <v>5</v>
      </c>
      <c r="D132" s="72"/>
      <c r="E132" s="72"/>
      <c r="F132" s="72"/>
      <c r="G132" s="72"/>
      <c r="H132" s="72"/>
      <c r="I132" s="240">
        <f t="shared" ref="I132:U132" si="20">SUM(I133:I139)</f>
        <v>4779.84</v>
      </c>
      <c r="J132" s="240"/>
      <c r="K132" s="240"/>
      <c r="L132" s="240"/>
      <c r="M132" s="240"/>
      <c r="N132" s="240"/>
      <c r="O132" s="240">
        <f t="shared" si="20"/>
        <v>4779.84</v>
      </c>
      <c r="P132" s="240">
        <f t="shared" si="20"/>
        <v>0</v>
      </c>
      <c r="Q132" s="240">
        <f t="shared" si="20"/>
        <v>0</v>
      </c>
      <c r="R132" s="240">
        <f t="shared" si="20"/>
        <v>0</v>
      </c>
      <c r="S132" s="240">
        <f t="shared" si="20"/>
        <v>0</v>
      </c>
      <c r="T132" s="240">
        <f t="shared" si="20"/>
        <v>0</v>
      </c>
      <c r="U132" s="240">
        <f t="shared" si="20"/>
        <v>0</v>
      </c>
      <c r="V132" s="240"/>
      <c r="W132" s="240"/>
      <c r="X132" s="240"/>
      <c r="Y132" s="240"/>
      <c r="Z132" s="240"/>
      <c r="AA132" s="240"/>
      <c r="AB132" s="240"/>
      <c r="AC132" s="245">
        <f t="shared" ref="AC132:AE132" si="21">SUM(AC133:AC139)</f>
        <v>4489</v>
      </c>
      <c r="AD132" s="245">
        <f t="shared" si="21"/>
        <v>9586</v>
      </c>
      <c r="AE132" s="245">
        <f t="shared" si="21"/>
        <v>15830</v>
      </c>
      <c r="AF132" s="72"/>
      <c r="AG132" s="82"/>
      <c r="AH132" s="156"/>
    </row>
    <row r="133" s="20" customFormat="1" ht="75" customHeight="1" spans="1:34">
      <c r="A133" s="105" t="s">
        <v>55</v>
      </c>
      <c r="B133" s="66" t="s">
        <v>566</v>
      </c>
      <c r="C133" s="80" t="s">
        <v>567</v>
      </c>
      <c r="D133" s="66" t="s">
        <v>568</v>
      </c>
      <c r="E133" s="66" t="s">
        <v>569</v>
      </c>
      <c r="F133" s="69" t="s">
        <v>117</v>
      </c>
      <c r="G133" s="66" t="s">
        <v>570</v>
      </c>
      <c r="H133" s="66" t="s">
        <v>571</v>
      </c>
      <c r="I133" s="241">
        <v>4222.72</v>
      </c>
      <c r="J133" s="241"/>
      <c r="K133" s="241"/>
      <c r="L133" s="241"/>
      <c r="M133" s="241"/>
      <c r="N133" s="241"/>
      <c r="O133" s="241">
        <v>4222.72</v>
      </c>
      <c r="P133" s="66"/>
      <c r="Q133" s="66"/>
      <c r="R133" s="66"/>
      <c r="S133" s="66"/>
      <c r="T133" s="66"/>
      <c r="U133" s="66"/>
      <c r="V133" s="66"/>
      <c r="W133" s="100" t="s">
        <v>120</v>
      </c>
      <c r="X133" s="66" t="s">
        <v>121</v>
      </c>
      <c r="Y133" s="66" t="s">
        <v>122</v>
      </c>
      <c r="Z133" s="66" t="s">
        <v>122</v>
      </c>
      <c r="AA133" s="64" t="s">
        <v>122</v>
      </c>
      <c r="AB133" s="66" t="s">
        <v>122</v>
      </c>
      <c r="AC133" s="66">
        <v>3583</v>
      </c>
      <c r="AD133" s="66">
        <v>8105</v>
      </c>
      <c r="AE133" s="66">
        <v>13000</v>
      </c>
      <c r="AF133" s="66" t="s">
        <v>572</v>
      </c>
      <c r="AG133" s="80" t="s">
        <v>573</v>
      </c>
      <c r="AH133" s="156"/>
    </row>
    <row r="134" s="20" customFormat="1" ht="72" customHeight="1" spans="1:34">
      <c r="A134" s="105" t="s">
        <v>56</v>
      </c>
      <c r="B134" s="66" t="s">
        <v>574</v>
      </c>
      <c r="C134" s="80" t="s">
        <v>575</v>
      </c>
      <c r="D134" s="66" t="s">
        <v>568</v>
      </c>
      <c r="E134" s="66" t="s">
        <v>569</v>
      </c>
      <c r="F134" s="69" t="s">
        <v>117</v>
      </c>
      <c r="G134" s="66" t="s">
        <v>570</v>
      </c>
      <c r="H134" s="66" t="s">
        <v>571</v>
      </c>
      <c r="I134" s="241">
        <v>440.68</v>
      </c>
      <c r="J134" s="241"/>
      <c r="K134" s="241"/>
      <c r="L134" s="241"/>
      <c r="M134" s="241"/>
      <c r="N134" s="241"/>
      <c r="O134" s="241">
        <v>440.68</v>
      </c>
      <c r="P134" s="66"/>
      <c r="Q134" s="66"/>
      <c r="R134" s="66"/>
      <c r="S134" s="66"/>
      <c r="T134" s="66"/>
      <c r="U134" s="66"/>
      <c r="V134" s="66"/>
      <c r="W134" s="100" t="s">
        <v>120</v>
      </c>
      <c r="X134" s="66" t="s">
        <v>121</v>
      </c>
      <c r="Y134" s="66" t="s">
        <v>122</v>
      </c>
      <c r="Z134" s="66" t="s">
        <v>122</v>
      </c>
      <c r="AA134" s="66" t="s">
        <v>122</v>
      </c>
      <c r="AB134" s="66" t="s">
        <v>122</v>
      </c>
      <c r="AC134" s="66">
        <v>658</v>
      </c>
      <c r="AD134" s="66">
        <v>689</v>
      </c>
      <c r="AE134" s="66">
        <v>780</v>
      </c>
      <c r="AF134" s="66" t="s">
        <v>572</v>
      </c>
      <c r="AG134" s="80" t="s">
        <v>576</v>
      </c>
      <c r="AH134" s="156"/>
    </row>
    <row r="135" s="20" customFormat="1" ht="54.95" customHeight="1" spans="1:34">
      <c r="A135" s="105" t="s">
        <v>57</v>
      </c>
      <c r="B135" s="66"/>
      <c r="C135" s="80"/>
      <c r="D135" s="66"/>
      <c r="E135" s="66"/>
      <c r="F135" s="66"/>
      <c r="G135" s="66"/>
      <c r="H135" s="66"/>
      <c r="I135" s="241"/>
      <c r="J135" s="241"/>
      <c r="K135" s="241"/>
      <c r="L135" s="241"/>
      <c r="M135" s="241"/>
      <c r="N135" s="241"/>
      <c r="O135" s="241"/>
      <c r="P135" s="66"/>
      <c r="Q135" s="66"/>
      <c r="R135" s="66"/>
      <c r="S135" s="66"/>
      <c r="T135" s="66"/>
      <c r="U135" s="66"/>
      <c r="V135" s="66"/>
      <c r="W135" s="66"/>
      <c r="X135" s="66"/>
      <c r="Y135" s="66"/>
      <c r="Z135" s="66"/>
      <c r="AA135" s="66"/>
      <c r="AB135" s="66"/>
      <c r="AC135" s="66"/>
      <c r="AD135" s="66"/>
      <c r="AE135" s="66"/>
      <c r="AF135" s="66"/>
      <c r="AG135" s="80"/>
      <c r="AH135" s="156"/>
    </row>
    <row r="136" s="20" customFormat="1" ht="54.95" customHeight="1" spans="1:34">
      <c r="A136" s="105" t="s">
        <v>58</v>
      </c>
      <c r="B136" s="66" t="s">
        <v>577</v>
      </c>
      <c r="C136" s="80" t="s">
        <v>578</v>
      </c>
      <c r="D136" s="66" t="s">
        <v>568</v>
      </c>
      <c r="E136" s="66" t="s">
        <v>569</v>
      </c>
      <c r="F136" s="69" t="s">
        <v>117</v>
      </c>
      <c r="G136" s="66" t="s">
        <v>570</v>
      </c>
      <c r="H136" s="66" t="s">
        <v>571</v>
      </c>
      <c r="I136" s="241">
        <v>49.24</v>
      </c>
      <c r="J136" s="241"/>
      <c r="K136" s="241"/>
      <c r="L136" s="241"/>
      <c r="M136" s="241"/>
      <c r="N136" s="241"/>
      <c r="O136" s="241">
        <v>49.24</v>
      </c>
      <c r="P136" s="66"/>
      <c r="Q136" s="66"/>
      <c r="R136" s="66"/>
      <c r="S136" s="66"/>
      <c r="T136" s="66"/>
      <c r="U136" s="66"/>
      <c r="V136" s="66"/>
      <c r="W136" s="100" t="s">
        <v>120</v>
      </c>
      <c r="X136" s="66" t="s">
        <v>121</v>
      </c>
      <c r="Y136" s="66" t="s">
        <v>122</v>
      </c>
      <c r="Z136" s="66" t="s">
        <v>122</v>
      </c>
      <c r="AA136" s="66" t="s">
        <v>122</v>
      </c>
      <c r="AB136" s="66" t="s">
        <v>122</v>
      </c>
      <c r="AC136" s="66">
        <v>208</v>
      </c>
      <c r="AD136" s="66">
        <v>742</v>
      </c>
      <c r="AE136" s="66">
        <v>2000</v>
      </c>
      <c r="AF136" s="66" t="s">
        <v>572</v>
      </c>
      <c r="AG136" s="80" t="s">
        <v>579</v>
      </c>
      <c r="AH136" s="66"/>
    </row>
    <row r="137" s="28" customFormat="1" ht="54.95" customHeight="1" spans="1:34">
      <c r="A137" s="233" t="s">
        <v>21</v>
      </c>
      <c r="B137" s="66"/>
      <c r="C137" s="234">
        <v>2</v>
      </c>
      <c r="D137" s="234"/>
      <c r="E137" s="234"/>
      <c r="F137" s="235"/>
      <c r="G137" s="234"/>
      <c r="H137" s="234"/>
      <c r="I137" s="242"/>
      <c r="J137" s="242"/>
      <c r="K137" s="242"/>
      <c r="L137" s="242"/>
      <c r="M137" s="242"/>
      <c r="N137" s="242"/>
      <c r="O137" s="241"/>
      <c r="P137" s="66"/>
      <c r="Q137" s="66"/>
      <c r="R137" s="66"/>
      <c r="S137" s="66"/>
      <c r="T137" s="66"/>
      <c r="U137" s="66"/>
      <c r="V137" s="66"/>
      <c r="W137" s="243"/>
      <c r="X137" s="234"/>
      <c r="Y137" s="234"/>
      <c r="Z137" s="234"/>
      <c r="AA137" s="234"/>
      <c r="AB137" s="234"/>
      <c r="AC137" s="234"/>
      <c r="AD137" s="234"/>
      <c r="AE137" s="234"/>
      <c r="AF137" s="234"/>
      <c r="AG137" s="247"/>
      <c r="AH137" s="248"/>
    </row>
    <row r="138" s="29" customFormat="1" ht="45" customHeight="1" spans="1:34">
      <c r="A138" s="236"/>
      <c r="B138" s="80" t="s">
        <v>580</v>
      </c>
      <c r="C138" s="82" t="s">
        <v>581</v>
      </c>
      <c r="D138" s="80" t="s">
        <v>582</v>
      </c>
      <c r="E138" s="80" t="s">
        <v>583</v>
      </c>
      <c r="F138" s="69" t="s">
        <v>117</v>
      </c>
      <c r="G138" s="80" t="s">
        <v>570</v>
      </c>
      <c r="H138" s="80" t="s">
        <v>571</v>
      </c>
      <c r="I138" s="66">
        <v>31.2</v>
      </c>
      <c r="J138" s="66"/>
      <c r="K138" s="66"/>
      <c r="L138" s="66"/>
      <c r="M138" s="66"/>
      <c r="N138" s="66"/>
      <c r="O138" s="66">
        <v>31.2</v>
      </c>
      <c r="P138" s="80"/>
      <c r="Q138" s="80"/>
      <c r="R138" s="80"/>
      <c r="S138" s="80"/>
      <c r="T138" s="80"/>
      <c r="U138" s="80"/>
      <c r="V138" s="80"/>
      <c r="W138" s="100" t="s">
        <v>120</v>
      </c>
      <c r="X138" s="66" t="s">
        <v>121</v>
      </c>
      <c r="Y138" s="66" t="s">
        <v>122</v>
      </c>
      <c r="Z138" s="66" t="s">
        <v>122</v>
      </c>
      <c r="AA138" s="66" t="s">
        <v>122</v>
      </c>
      <c r="AB138" s="66" t="s">
        <v>122</v>
      </c>
      <c r="AC138" s="66">
        <v>15</v>
      </c>
      <c r="AD138" s="66">
        <v>20</v>
      </c>
      <c r="AE138" s="66">
        <v>20</v>
      </c>
      <c r="AF138" s="80" t="s">
        <v>584</v>
      </c>
      <c r="AG138" s="80" t="s">
        <v>585</v>
      </c>
      <c r="AH138" s="249"/>
    </row>
    <row r="139" s="29" customFormat="1" ht="50" customHeight="1" spans="1:34">
      <c r="A139" s="236"/>
      <c r="B139" s="80" t="s">
        <v>586</v>
      </c>
      <c r="C139" s="82" t="s">
        <v>587</v>
      </c>
      <c r="D139" s="80" t="s">
        <v>582</v>
      </c>
      <c r="E139" s="80" t="s">
        <v>588</v>
      </c>
      <c r="F139" s="69" t="s">
        <v>117</v>
      </c>
      <c r="G139" s="80" t="s">
        <v>570</v>
      </c>
      <c r="H139" s="80" t="s">
        <v>571</v>
      </c>
      <c r="I139" s="66">
        <v>36</v>
      </c>
      <c r="J139" s="66"/>
      <c r="K139" s="66"/>
      <c r="L139" s="66"/>
      <c r="M139" s="66"/>
      <c r="N139" s="66"/>
      <c r="O139" s="66">
        <v>36</v>
      </c>
      <c r="P139" s="80"/>
      <c r="Q139" s="80"/>
      <c r="R139" s="80"/>
      <c r="S139" s="80"/>
      <c r="T139" s="80"/>
      <c r="U139" s="80"/>
      <c r="V139" s="80"/>
      <c r="W139" s="100" t="s">
        <v>120</v>
      </c>
      <c r="X139" s="66" t="s">
        <v>121</v>
      </c>
      <c r="Y139" s="66" t="s">
        <v>122</v>
      </c>
      <c r="Z139" s="66" t="s">
        <v>122</v>
      </c>
      <c r="AA139" s="66" t="s">
        <v>122</v>
      </c>
      <c r="AB139" s="66" t="s">
        <v>122</v>
      </c>
      <c r="AC139" s="66">
        <v>25</v>
      </c>
      <c r="AD139" s="66">
        <v>30</v>
      </c>
      <c r="AE139" s="66">
        <v>30</v>
      </c>
      <c r="AF139" s="80" t="s">
        <v>584</v>
      </c>
      <c r="AG139" s="80" t="s">
        <v>589</v>
      </c>
      <c r="AH139" s="249"/>
    </row>
    <row r="140" s="9" customFormat="1" ht="54.95" customHeight="1" spans="1:34">
      <c r="A140" s="105" t="s">
        <v>59</v>
      </c>
      <c r="B140" s="72"/>
      <c r="C140" s="104">
        <f>C141+C185+C191</f>
        <v>47</v>
      </c>
      <c r="D140" s="104"/>
      <c r="E140" s="104"/>
      <c r="F140" s="104"/>
      <c r="G140" s="104"/>
      <c r="H140" s="104"/>
      <c r="I140" s="104">
        <f>I141+I185+I191</f>
        <v>2507.61</v>
      </c>
      <c r="J140" s="104">
        <f>J141+J185+J191</f>
        <v>2507.61</v>
      </c>
      <c r="K140" s="104"/>
      <c r="L140" s="104"/>
      <c r="M140" s="104"/>
      <c r="N140" s="104"/>
      <c r="O140" s="104"/>
      <c r="P140" s="104"/>
      <c r="Q140" s="104"/>
      <c r="R140" s="104"/>
      <c r="S140" s="104"/>
      <c r="T140" s="104"/>
      <c r="U140" s="104"/>
      <c r="V140" s="104"/>
      <c r="W140" s="104"/>
      <c r="X140" s="104"/>
      <c r="Y140" s="104"/>
      <c r="Z140" s="104"/>
      <c r="AA140" s="66"/>
      <c r="AB140" s="104"/>
      <c r="AC140" s="104">
        <f t="shared" ref="AC140:AE140" si="22">AC141+AC185+AC191</f>
        <v>3060</v>
      </c>
      <c r="AD140" s="104">
        <f t="shared" si="22"/>
        <v>11011</v>
      </c>
      <c r="AE140" s="104">
        <f t="shared" si="22"/>
        <v>45304</v>
      </c>
      <c r="AF140" s="162"/>
      <c r="AG140" s="80"/>
      <c r="AH140" s="186"/>
    </row>
    <row r="141" s="9" customFormat="1" ht="73" customHeight="1" spans="1:34">
      <c r="A141" s="105" t="s">
        <v>60</v>
      </c>
      <c r="B141" s="128"/>
      <c r="C141" s="118" t="s">
        <v>590</v>
      </c>
      <c r="D141" s="118"/>
      <c r="E141" s="118"/>
      <c r="F141" s="237"/>
      <c r="G141" s="118"/>
      <c r="H141" s="104"/>
      <c r="I141" s="136">
        <f>SUM(I142:I181)</f>
        <v>1987.67</v>
      </c>
      <c r="J141" s="136">
        <f>SUM(J142:J181)</f>
        <v>1987.67</v>
      </c>
      <c r="K141" s="136"/>
      <c r="L141" s="136"/>
      <c r="M141" s="136"/>
      <c r="N141" s="136"/>
      <c r="O141" s="136"/>
      <c r="P141" s="136"/>
      <c r="Q141" s="136"/>
      <c r="R141" s="136"/>
      <c r="S141" s="136"/>
      <c r="T141" s="136"/>
      <c r="U141" s="136"/>
      <c r="V141" s="136"/>
      <c r="W141" s="136"/>
      <c r="X141" s="136"/>
      <c r="Y141" s="136"/>
      <c r="Z141" s="136"/>
      <c r="AA141" s="136"/>
      <c r="AB141" s="136"/>
      <c r="AC141" s="161">
        <f>SUM(AC142:AC181)</f>
        <v>2846</v>
      </c>
      <c r="AD141" s="161">
        <f>SUM(AD142:AD181)</f>
        <v>10312</v>
      </c>
      <c r="AE141" s="161">
        <f>SUM(AE142:AE181)</f>
        <v>41705</v>
      </c>
      <c r="AF141" s="162"/>
      <c r="AG141" s="80"/>
      <c r="AH141" s="186"/>
    </row>
    <row r="142" s="30" customFormat="1" ht="67" customHeight="1" spans="1:34">
      <c r="A142" s="127">
        <v>1</v>
      </c>
      <c r="B142" s="66" t="s">
        <v>591</v>
      </c>
      <c r="C142" s="80" t="s">
        <v>592</v>
      </c>
      <c r="D142" s="66" t="s">
        <v>202</v>
      </c>
      <c r="E142" s="66" t="s">
        <v>593</v>
      </c>
      <c r="F142" s="69" t="s">
        <v>117</v>
      </c>
      <c r="G142" s="66" t="s">
        <v>594</v>
      </c>
      <c r="H142" s="66" t="s">
        <v>204</v>
      </c>
      <c r="I142" s="66">
        <v>22.71</v>
      </c>
      <c r="J142" s="66">
        <v>22.71</v>
      </c>
      <c r="K142" s="66"/>
      <c r="L142" s="66"/>
      <c r="M142" s="66"/>
      <c r="N142" s="66"/>
      <c r="O142" s="66"/>
      <c r="P142" s="66"/>
      <c r="Q142" s="66"/>
      <c r="R142" s="66"/>
      <c r="S142" s="66"/>
      <c r="T142" s="66"/>
      <c r="U142" s="66"/>
      <c r="V142" s="66"/>
      <c r="W142" s="66" t="s">
        <v>120</v>
      </c>
      <c r="X142" s="66" t="s">
        <v>121</v>
      </c>
      <c r="Y142" s="66" t="s">
        <v>122</v>
      </c>
      <c r="Z142" s="66" t="s">
        <v>122</v>
      </c>
      <c r="AA142" s="66" t="s">
        <v>122</v>
      </c>
      <c r="AB142" s="66" t="s">
        <v>122</v>
      </c>
      <c r="AC142" s="66">
        <v>8</v>
      </c>
      <c r="AD142" s="66">
        <v>47</v>
      </c>
      <c r="AE142" s="66">
        <v>201</v>
      </c>
      <c r="AF142" s="66" t="s">
        <v>303</v>
      </c>
      <c r="AG142" s="80" t="s">
        <v>595</v>
      </c>
      <c r="AH142" s="81"/>
    </row>
    <row r="143" s="30" customFormat="1" ht="55" customHeight="1" spans="1:34">
      <c r="A143" s="127">
        <v>2</v>
      </c>
      <c r="B143" s="66" t="s">
        <v>596</v>
      </c>
      <c r="C143" s="80" t="s">
        <v>597</v>
      </c>
      <c r="D143" s="66" t="s">
        <v>202</v>
      </c>
      <c r="E143" s="66" t="s">
        <v>297</v>
      </c>
      <c r="F143" s="69" t="s">
        <v>117</v>
      </c>
      <c r="G143" s="66" t="s">
        <v>594</v>
      </c>
      <c r="H143" s="66" t="s">
        <v>204</v>
      </c>
      <c r="I143" s="66">
        <v>18.02</v>
      </c>
      <c r="J143" s="66">
        <v>18.02</v>
      </c>
      <c r="K143" s="66"/>
      <c r="L143" s="66"/>
      <c r="M143" s="66"/>
      <c r="N143" s="66"/>
      <c r="O143" s="66"/>
      <c r="P143" s="66"/>
      <c r="Q143" s="66"/>
      <c r="R143" s="66"/>
      <c r="S143" s="66"/>
      <c r="T143" s="66"/>
      <c r="U143" s="66"/>
      <c r="V143" s="66"/>
      <c r="W143" s="66" t="s">
        <v>120</v>
      </c>
      <c r="X143" s="66" t="s">
        <v>121</v>
      </c>
      <c r="Y143" s="66" t="s">
        <v>122</v>
      </c>
      <c r="Z143" s="66" t="s">
        <v>122</v>
      </c>
      <c r="AA143" s="66" t="s">
        <v>122</v>
      </c>
      <c r="AB143" s="66" t="s">
        <v>122</v>
      </c>
      <c r="AC143" s="66">
        <v>14</v>
      </c>
      <c r="AD143" s="66">
        <v>70</v>
      </c>
      <c r="AE143" s="66">
        <v>351</v>
      </c>
      <c r="AF143" s="66" t="s">
        <v>303</v>
      </c>
      <c r="AG143" s="80" t="s">
        <v>598</v>
      </c>
      <c r="AH143" s="81"/>
    </row>
    <row r="144" s="30" customFormat="1" ht="61" customHeight="1" spans="1:34">
      <c r="A144" s="127">
        <v>3</v>
      </c>
      <c r="B144" s="66" t="s">
        <v>599</v>
      </c>
      <c r="C144" s="80" t="s">
        <v>600</v>
      </c>
      <c r="D144" s="66" t="s">
        <v>202</v>
      </c>
      <c r="E144" s="66" t="s">
        <v>601</v>
      </c>
      <c r="F144" s="69" t="s">
        <v>117</v>
      </c>
      <c r="G144" s="66" t="s">
        <v>594</v>
      </c>
      <c r="H144" s="66" t="s">
        <v>204</v>
      </c>
      <c r="I144" s="66">
        <v>16.24</v>
      </c>
      <c r="J144" s="66">
        <v>16.24</v>
      </c>
      <c r="K144" s="66"/>
      <c r="L144" s="66"/>
      <c r="M144" s="66"/>
      <c r="N144" s="66"/>
      <c r="O144" s="66"/>
      <c r="P144" s="66"/>
      <c r="Q144" s="66"/>
      <c r="R144" s="66"/>
      <c r="S144" s="66"/>
      <c r="T144" s="66"/>
      <c r="U144" s="66"/>
      <c r="V144" s="66"/>
      <c r="W144" s="66" t="s">
        <v>120</v>
      </c>
      <c r="X144" s="66" t="s">
        <v>121</v>
      </c>
      <c r="Y144" s="66" t="s">
        <v>121</v>
      </c>
      <c r="Z144" s="66" t="s">
        <v>122</v>
      </c>
      <c r="AA144" s="66" t="s">
        <v>122</v>
      </c>
      <c r="AB144" s="66" t="s">
        <v>122</v>
      </c>
      <c r="AC144" s="66">
        <v>4</v>
      </c>
      <c r="AD144" s="66">
        <v>22</v>
      </c>
      <c r="AE144" s="66">
        <v>87</v>
      </c>
      <c r="AF144" s="66" t="s">
        <v>303</v>
      </c>
      <c r="AG144" s="80" t="s">
        <v>602</v>
      </c>
      <c r="AH144" s="81"/>
    </row>
    <row r="145" s="30" customFormat="1" ht="49" customHeight="1" spans="1:34">
      <c r="A145" s="127">
        <v>4</v>
      </c>
      <c r="B145" s="66" t="s">
        <v>603</v>
      </c>
      <c r="C145" s="80" t="s">
        <v>604</v>
      </c>
      <c r="D145" s="66" t="s">
        <v>369</v>
      </c>
      <c r="E145" s="66" t="s">
        <v>605</v>
      </c>
      <c r="F145" s="69" t="s">
        <v>117</v>
      </c>
      <c r="G145" s="66" t="s">
        <v>594</v>
      </c>
      <c r="H145" s="66" t="s">
        <v>372</v>
      </c>
      <c r="I145" s="66">
        <v>26.64</v>
      </c>
      <c r="J145" s="66">
        <v>26.64</v>
      </c>
      <c r="K145" s="66"/>
      <c r="L145" s="66"/>
      <c r="M145" s="66"/>
      <c r="N145" s="66"/>
      <c r="O145" s="66"/>
      <c r="P145" s="66"/>
      <c r="Q145" s="66"/>
      <c r="R145" s="66"/>
      <c r="S145" s="66"/>
      <c r="T145" s="66"/>
      <c r="U145" s="66"/>
      <c r="V145" s="66"/>
      <c r="W145" s="66" t="s">
        <v>120</v>
      </c>
      <c r="X145" s="66" t="s">
        <v>121</v>
      </c>
      <c r="Y145" s="66" t="s">
        <v>121</v>
      </c>
      <c r="Z145" s="66" t="s">
        <v>122</v>
      </c>
      <c r="AA145" s="66" t="s">
        <v>122</v>
      </c>
      <c r="AB145" s="66" t="s">
        <v>122</v>
      </c>
      <c r="AC145" s="66">
        <v>29</v>
      </c>
      <c r="AD145" s="66">
        <v>102</v>
      </c>
      <c r="AE145" s="66">
        <v>120</v>
      </c>
      <c r="AF145" s="66" t="s">
        <v>606</v>
      </c>
      <c r="AG145" s="80" t="s">
        <v>607</v>
      </c>
      <c r="AH145" s="81"/>
    </row>
    <row r="146" s="30" customFormat="1" ht="44" customHeight="1" spans="1:34">
      <c r="A146" s="127">
        <v>5</v>
      </c>
      <c r="B146" s="66" t="s">
        <v>608</v>
      </c>
      <c r="C146" s="80" t="s">
        <v>609</v>
      </c>
      <c r="D146" s="66" t="s">
        <v>369</v>
      </c>
      <c r="E146" s="66" t="s">
        <v>610</v>
      </c>
      <c r="F146" s="69" t="s">
        <v>117</v>
      </c>
      <c r="G146" s="66" t="s">
        <v>594</v>
      </c>
      <c r="H146" s="66" t="s">
        <v>372</v>
      </c>
      <c r="I146" s="66">
        <v>65.06</v>
      </c>
      <c r="J146" s="66">
        <v>65.06</v>
      </c>
      <c r="K146" s="66"/>
      <c r="L146" s="66"/>
      <c r="M146" s="66"/>
      <c r="N146" s="66"/>
      <c r="O146" s="66"/>
      <c r="P146" s="66"/>
      <c r="Q146" s="66"/>
      <c r="R146" s="66"/>
      <c r="S146" s="66"/>
      <c r="T146" s="66"/>
      <c r="U146" s="66"/>
      <c r="V146" s="66"/>
      <c r="W146" s="66" t="s">
        <v>120</v>
      </c>
      <c r="X146" s="66" t="s">
        <v>122</v>
      </c>
      <c r="Y146" s="66" t="s">
        <v>121</v>
      </c>
      <c r="Z146" s="66" t="s">
        <v>122</v>
      </c>
      <c r="AA146" s="66" t="s">
        <v>122</v>
      </c>
      <c r="AB146" s="66" t="s">
        <v>122</v>
      </c>
      <c r="AC146" s="66">
        <v>13</v>
      </c>
      <c r="AD146" s="66">
        <v>40</v>
      </c>
      <c r="AE146" s="66">
        <v>63</v>
      </c>
      <c r="AF146" s="66" t="s">
        <v>606</v>
      </c>
      <c r="AG146" s="80" t="s">
        <v>611</v>
      </c>
      <c r="AH146" s="100"/>
    </row>
    <row r="147" s="30" customFormat="1" ht="47" customHeight="1" spans="1:34">
      <c r="A147" s="127">
        <v>6</v>
      </c>
      <c r="B147" s="66" t="s">
        <v>612</v>
      </c>
      <c r="C147" s="80" t="s">
        <v>613</v>
      </c>
      <c r="D147" s="66" t="s">
        <v>127</v>
      </c>
      <c r="E147" s="66" t="s">
        <v>273</v>
      </c>
      <c r="F147" s="69" t="s">
        <v>117</v>
      </c>
      <c r="G147" s="66" t="s">
        <v>594</v>
      </c>
      <c r="H147" s="66" t="s">
        <v>130</v>
      </c>
      <c r="I147" s="66">
        <v>62.84</v>
      </c>
      <c r="J147" s="66">
        <v>62.84</v>
      </c>
      <c r="K147" s="66"/>
      <c r="L147" s="66"/>
      <c r="M147" s="66"/>
      <c r="N147" s="66"/>
      <c r="O147" s="66"/>
      <c r="P147" s="66"/>
      <c r="Q147" s="66"/>
      <c r="R147" s="66"/>
      <c r="S147" s="66"/>
      <c r="T147" s="66"/>
      <c r="U147" s="66"/>
      <c r="V147" s="66"/>
      <c r="W147" s="66" t="s">
        <v>120</v>
      </c>
      <c r="X147" s="66" t="s">
        <v>121</v>
      </c>
      <c r="Y147" s="66" t="s">
        <v>122</v>
      </c>
      <c r="Z147" s="66" t="s">
        <v>122</v>
      </c>
      <c r="AA147" s="66" t="s">
        <v>122</v>
      </c>
      <c r="AB147" s="66" t="s">
        <v>122</v>
      </c>
      <c r="AC147" s="66">
        <v>39</v>
      </c>
      <c r="AD147" s="66">
        <v>146</v>
      </c>
      <c r="AE147" s="66">
        <v>2120</v>
      </c>
      <c r="AF147" s="66" t="s">
        <v>303</v>
      </c>
      <c r="AG147" s="80" t="s">
        <v>614</v>
      </c>
      <c r="AH147" s="66"/>
    </row>
    <row r="148" s="30" customFormat="1" ht="47" customHeight="1" spans="1:34">
      <c r="A148" s="127">
        <v>7</v>
      </c>
      <c r="B148" s="66" t="s">
        <v>615</v>
      </c>
      <c r="C148" s="80" t="s">
        <v>616</v>
      </c>
      <c r="D148" s="66" t="s">
        <v>127</v>
      </c>
      <c r="E148" s="66" t="s">
        <v>273</v>
      </c>
      <c r="F148" s="69" t="s">
        <v>117</v>
      </c>
      <c r="G148" s="66" t="s">
        <v>594</v>
      </c>
      <c r="H148" s="66" t="s">
        <v>130</v>
      </c>
      <c r="I148" s="66">
        <v>15.21</v>
      </c>
      <c r="J148" s="66">
        <v>15.21</v>
      </c>
      <c r="K148" s="66"/>
      <c r="L148" s="66"/>
      <c r="M148" s="66"/>
      <c r="N148" s="66"/>
      <c r="O148" s="66"/>
      <c r="P148" s="66"/>
      <c r="Q148" s="66"/>
      <c r="R148" s="66"/>
      <c r="S148" s="66"/>
      <c r="T148" s="66"/>
      <c r="U148" s="66"/>
      <c r="V148" s="66"/>
      <c r="W148" s="66" t="s">
        <v>120</v>
      </c>
      <c r="X148" s="66" t="s">
        <v>121</v>
      </c>
      <c r="Y148" s="66" t="s">
        <v>122</v>
      </c>
      <c r="Z148" s="66" t="s">
        <v>122</v>
      </c>
      <c r="AA148" s="66" t="s">
        <v>122</v>
      </c>
      <c r="AB148" s="66" t="s">
        <v>122</v>
      </c>
      <c r="AC148" s="66">
        <v>20</v>
      </c>
      <c r="AD148" s="66">
        <v>73</v>
      </c>
      <c r="AE148" s="66">
        <v>1256</v>
      </c>
      <c r="AF148" s="66" t="s">
        <v>303</v>
      </c>
      <c r="AG148" s="80" t="s">
        <v>617</v>
      </c>
      <c r="AH148" s="66"/>
    </row>
    <row r="149" s="30" customFormat="1" ht="47" customHeight="1" spans="1:34">
      <c r="A149" s="127">
        <v>8</v>
      </c>
      <c r="B149" s="66" t="s">
        <v>618</v>
      </c>
      <c r="C149" s="80" t="s">
        <v>619</v>
      </c>
      <c r="D149" s="66" t="s">
        <v>155</v>
      </c>
      <c r="E149" s="66" t="s">
        <v>174</v>
      </c>
      <c r="F149" s="69" t="s">
        <v>117</v>
      </c>
      <c r="G149" s="66" t="s">
        <v>594</v>
      </c>
      <c r="H149" s="66" t="s">
        <v>157</v>
      </c>
      <c r="I149" s="66">
        <v>43.23</v>
      </c>
      <c r="J149" s="66">
        <v>43.23</v>
      </c>
      <c r="K149" s="66"/>
      <c r="L149" s="66"/>
      <c r="M149" s="66"/>
      <c r="N149" s="66"/>
      <c r="O149" s="66"/>
      <c r="P149" s="66"/>
      <c r="Q149" s="66"/>
      <c r="R149" s="66"/>
      <c r="S149" s="66"/>
      <c r="T149" s="66"/>
      <c r="U149" s="66"/>
      <c r="V149" s="66"/>
      <c r="W149" s="66" t="s">
        <v>120</v>
      </c>
      <c r="X149" s="66" t="s">
        <v>122</v>
      </c>
      <c r="Y149" s="66" t="s">
        <v>122</v>
      </c>
      <c r="Z149" s="66" t="s">
        <v>122</v>
      </c>
      <c r="AA149" s="66" t="s">
        <v>122</v>
      </c>
      <c r="AB149" s="66" t="s">
        <v>122</v>
      </c>
      <c r="AC149" s="66">
        <v>74</v>
      </c>
      <c r="AD149" s="66">
        <v>271</v>
      </c>
      <c r="AE149" s="66">
        <v>2068</v>
      </c>
      <c r="AF149" s="66" t="s">
        <v>303</v>
      </c>
      <c r="AG149" s="80" t="s">
        <v>620</v>
      </c>
      <c r="AH149" s="66"/>
    </row>
    <row r="150" s="30" customFormat="1" ht="47" customHeight="1" spans="1:34">
      <c r="A150" s="127">
        <v>9</v>
      </c>
      <c r="B150" s="66" t="s">
        <v>621</v>
      </c>
      <c r="C150" s="80" t="s">
        <v>622</v>
      </c>
      <c r="D150" s="66" t="s">
        <v>155</v>
      </c>
      <c r="E150" s="66" t="s">
        <v>156</v>
      </c>
      <c r="F150" s="69" t="s">
        <v>117</v>
      </c>
      <c r="G150" s="66" t="s">
        <v>594</v>
      </c>
      <c r="H150" s="66" t="s">
        <v>157</v>
      </c>
      <c r="I150" s="66">
        <v>40.06</v>
      </c>
      <c r="J150" s="66">
        <v>40.06</v>
      </c>
      <c r="K150" s="66"/>
      <c r="L150" s="66"/>
      <c r="M150" s="66"/>
      <c r="N150" s="66"/>
      <c r="O150" s="66"/>
      <c r="P150" s="66"/>
      <c r="Q150" s="66"/>
      <c r="R150" s="66"/>
      <c r="S150" s="66"/>
      <c r="T150" s="66"/>
      <c r="U150" s="66"/>
      <c r="V150" s="66"/>
      <c r="W150" s="66" t="s">
        <v>120</v>
      </c>
      <c r="X150" s="66" t="s">
        <v>122</v>
      </c>
      <c r="Y150" s="66" t="s">
        <v>122</v>
      </c>
      <c r="Z150" s="66" t="s">
        <v>122</v>
      </c>
      <c r="AA150" s="66" t="s">
        <v>122</v>
      </c>
      <c r="AB150" s="66" t="s">
        <v>122</v>
      </c>
      <c r="AC150" s="66">
        <v>99</v>
      </c>
      <c r="AD150" s="66">
        <v>358</v>
      </c>
      <c r="AE150" s="66">
        <v>4031</v>
      </c>
      <c r="AF150" s="66" t="s">
        <v>303</v>
      </c>
      <c r="AG150" s="80" t="s">
        <v>623</v>
      </c>
      <c r="AH150" s="250"/>
    </row>
    <row r="151" s="30" customFormat="1" ht="47" customHeight="1" spans="1:34">
      <c r="A151" s="127">
        <v>10</v>
      </c>
      <c r="B151" s="66" t="s">
        <v>624</v>
      </c>
      <c r="C151" s="80" t="s">
        <v>625</v>
      </c>
      <c r="D151" s="66" t="s">
        <v>155</v>
      </c>
      <c r="E151" s="66" t="s">
        <v>626</v>
      </c>
      <c r="F151" s="69" t="s">
        <v>117</v>
      </c>
      <c r="G151" s="66" t="s">
        <v>594</v>
      </c>
      <c r="H151" s="66" t="s">
        <v>157</v>
      </c>
      <c r="I151" s="66">
        <v>14.93</v>
      </c>
      <c r="J151" s="66">
        <v>14.93</v>
      </c>
      <c r="K151" s="66"/>
      <c r="L151" s="66"/>
      <c r="M151" s="66"/>
      <c r="N151" s="66"/>
      <c r="O151" s="66"/>
      <c r="P151" s="66"/>
      <c r="Q151" s="66"/>
      <c r="R151" s="66"/>
      <c r="S151" s="66"/>
      <c r="T151" s="66"/>
      <c r="U151" s="66"/>
      <c r="V151" s="66"/>
      <c r="W151" s="66" t="s">
        <v>120</v>
      </c>
      <c r="X151" s="66" t="s">
        <v>122</v>
      </c>
      <c r="Y151" s="66" t="s">
        <v>122</v>
      </c>
      <c r="Z151" s="66" t="s">
        <v>122</v>
      </c>
      <c r="AA151" s="66" t="s">
        <v>122</v>
      </c>
      <c r="AB151" s="66" t="s">
        <v>122</v>
      </c>
      <c r="AC151" s="66">
        <v>34</v>
      </c>
      <c r="AD151" s="66">
        <v>116</v>
      </c>
      <c r="AE151" s="66">
        <v>2080</v>
      </c>
      <c r="AF151" s="66" t="s">
        <v>303</v>
      </c>
      <c r="AG151" s="80" t="s">
        <v>627</v>
      </c>
      <c r="AH151" s="250"/>
    </row>
    <row r="152" s="30" customFormat="1" ht="47" customHeight="1" spans="1:34">
      <c r="A152" s="127">
        <v>11</v>
      </c>
      <c r="B152" s="66" t="s">
        <v>628</v>
      </c>
      <c r="C152" s="80" t="s">
        <v>629</v>
      </c>
      <c r="D152" s="66" t="s">
        <v>190</v>
      </c>
      <c r="E152" s="66" t="s">
        <v>485</v>
      </c>
      <c r="F152" s="69" t="s">
        <v>117</v>
      </c>
      <c r="G152" s="66" t="s">
        <v>594</v>
      </c>
      <c r="H152" s="66" t="s">
        <v>192</v>
      </c>
      <c r="I152" s="66">
        <v>48.36</v>
      </c>
      <c r="J152" s="66">
        <v>48.36</v>
      </c>
      <c r="K152" s="66"/>
      <c r="L152" s="66"/>
      <c r="M152" s="66"/>
      <c r="N152" s="66"/>
      <c r="O152" s="66"/>
      <c r="P152" s="66"/>
      <c r="Q152" s="66"/>
      <c r="R152" s="66"/>
      <c r="S152" s="66"/>
      <c r="T152" s="66"/>
      <c r="U152" s="66"/>
      <c r="V152" s="66"/>
      <c r="W152" s="66" t="s">
        <v>120</v>
      </c>
      <c r="X152" s="66" t="s">
        <v>122</v>
      </c>
      <c r="Y152" s="66" t="s">
        <v>122</v>
      </c>
      <c r="Z152" s="66" t="s">
        <v>122</v>
      </c>
      <c r="AA152" s="66" t="s">
        <v>122</v>
      </c>
      <c r="AB152" s="66" t="s">
        <v>122</v>
      </c>
      <c r="AC152" s="66">
        <v>160</v>
      </c>
      <c r="AD152" s="66">
        <v>480</v>
      </c>
      <c r="AE152" s="66">
        <v>630</v>
      </c>
      <c r="AF152" s="66" t="s">
        <v>303</v>
      </c>
      <c r="AG152" s="80" t="s">
        <v>630</v>
      </c>
      <c r="AH152" s="250"/>
    </row>
    <row r="153" s="30" customFormat="1" ht="47" customHeight="1" spans="1:34">
      <c r="A153" s="127">
        <v>12</v>
      </c>
      <c r="B153" s="66" t="s">
        <v>631</v>
      </c>
      <c r="C153" s="80" t="s">
        <v>632</v>
      </c>
      <c r="D153" s="66" t="s">
        <v>155</v>
      </c>
      <c r="E153" s="66" t="s">
        <v>163</v>
      </c>
      <c r="F153" s="69" t="s">
        <v>117</v>
      </c>
      <c r="G153" s="66" t="s">
        <v>594</v>
      </c>
      <c r="H153" s="66" t="s">
        <v>157</v>
      </c>
      <c r="I153" s="66">
        <v>8.39</v>
      </c>
      <c r="J153" s="66">
        <v>8.39</v>
      </c>
      <c r="K153" s="66"/>
      <c r="L153" s="66"/>
      <c r="M153" s="66"/>
      <c r="N153" s="66"/>
      <c r="O153" s="66"/>
      <c r="P153" s="66"/>
      <c r="Q153" s="66"/>
      <c r="R153" s="66"/>
      <c r="S153" s="66"/>
      <c r="T153" s="66"/>
      <c r="U153" s="66"/>
      <c r="V153" s="66"/>
      <c r="W153" s="66" t="s">
        <v>120</v>
      </c>
      <c r="X153" s="66" t="s">
        <v>122</v>
      </c>
      <c r="Y153" s="66" t="s">
        <v>122</v>
      </c>
      <c r="Z153" s="66" t="s">
        <v>122</v>
      </c>
      <c r="AA153" s="66" t="s">
        <v>122</v>
      </c>
      <c r="AB153" s="66" t="s">
        <v>122</v>
      </c>
      <c r="AC153" s="66">
        <v>130</v>
      </c>
      <c r="AD153" s="66">
        <v>350</v>
      </c>
      <c r="AE153" s="66">
        <v>388</v>
      </c>
      <c r="AF153" s="66" t="s">
        <v>303</v>
      </c>
      <c r="AG153" s="80" t="s">
        <v>633</v>
      </c>
      <c r="AH153" s="250"/>
    </row>
    <row r="154" s="30" customFormat="1" ht="47" customHeight="1" spans="1:34">
      <c r="A154" s="127">
        <v>13</v>
      </c>
      <c r="B154" s="66" t="s">
        <v>634</v>
      </c>
      <c r="C154" s="80" t="s">
        <v>635</v>
      </c>
      <c r="D154" s="66" t="s">
        <v>155</v>
      </c>
      <c r="E154" s="66" t="s">
        <v>636</v>
      </c>
      <c r="F154" s="69" t="s">
        <v>117</v>
      </c>
      <c r="G154" s="66" t="s">
        <v>594</v>
      </c>
      <c r="H154" s="66" t="s">
        <v>157</v>
      </c>
      <c r="I154" s="66">
        <v>16.28</v>
      </c>
      <c r="J154" s="66">
        <v>16.28</v>
      </c>
      <c r="K154" s="66"/>
      <c r="L154" s="66"/>
      <c r="M154" s="66"/>
      <c r="N154" s="66"/>
      <c r="O154" s="66"/>
      <c r="P154" s="66"/>
      <c r="Q154" s="66"/>
      <c r="R154" s="66"/>
      <c r="S154" s="66"/>
      <c r="T154" s="66"/>
      <c r="U154" s="66"/>
      <c r="V154" s="66"/>
      <c r="W154" s="66" t="s">
        <v>120</v>
      </c>
      <c r="X154" s="66" t="s">
        <v>121</v>
      </c>
      <c r="Y154" s="66" t="s">
        <v>122</v>
      </c>
      <c r="Z154" s="66" t="s">
        <v>122</v>
      </c>
      <c r="AA154" s="66" t="s">
        <v>122</v>
      </c>
      <c r="AB154" s="66" t="s">
        <v>122</v>
      </c>
      <c r="AC154" s="66">
        <v>147</v>
      </c>
      <c r="AD154" s="66">
        <v>407</v>
      </c>
      <c r="AE154" s="66">
        <v>4328</v>
      </c>
      <c r="AF154" s="66" t="s">
        <v>303</v>
      </c>
      <c r="AG154" s="80" t="s">
        <v>637</v>
      </c>
      <c r="AH154" s="66"/>
    </row>
    <row r="155" s="30" customFormat="1" ht="63" customHeight="1" spans="1:34">
      <c r="A155" s="127">
        <v>14</v>
      </c>
      <c r="B155" s="66" t="s">
        <v>638</v>
      </c>
      <c r="C155" s="80" t="s">
        <v>639</v>
      </c>
      <c r="D155" s="66" t="s">
        <v>290</v>
      </c>
      <c r="E155" s="66" t="s">
        <v>640</v>
      </c>
      <c r="F155" s="69" t="s">
        <v>117</v>
      </c>
      <c r="G155" s="66" t="s">
        <v>594</v>
      </c>
      <c r="H155" s="66" t="s">
        <v>292</v>
      </c>
      <c r="I155" s="66">
        <v>299.6</v>
      </c>
      <c r="J155" s="66">
        <v>299.6</v>
      </c>
      <c r="K155" s="66"/>
      <c r="L155" s="66"/>
      <c r="M155" s="66"/>
      <c r="N155" s="66"/>
      <c r="O155" s="66"/>
      <c r="P155" s="66"/>
      <c r="Q155" s="66"/>
      <c r="R155" s="66"/>
      <c r="S155" s="66"/>
      <c r="T155" s="66"/>
      <c r="U155" s="66"/>
      <c r="V155" s="66"/>
      <c r="W155" s="66" t="s">
        <v>120</v>
      </c>
      <c r="X155" s="66" t="s">
        <v>121</v>
      </c>
      <c r="Y155" s="66" t="s">
        <v>122</v>
      </c>
      <c r="Z155" s="66" t="s">
        <v>122</v>
      </c>
      <c r="AA155" s="66" t="s">
        <v>122</v>
      </c>
      <c r="AB155" s="66" t="s">
        <v>122</v>
      </c>
      <c r="AC155" s="66">
        <v>225</v>
      </c>
      <c r="AD155" s="66">
        <v>930</v>
      </c>
      <c r="AE155" s="66">
        <v>1230</v>
      </c>
      <c r="AF155" s="66" t="s">
        <v>303</v>
      </c>
      <c r="AG155" s="80" t="s">
        <v>641</v>
      </c>
      <c r="AH155" s="66"/>
    </row>
    <row r="156" s="30" customFormat="1" ht="47" customHeight="1" spans="1:34">
      <c r="A156" s="127">
        <v>15</v>
      </c>
      <c r="B156" s="66" t="s">
        <v>642</v>
      </c>
      <c r="C156" s="80" t="s">
        <v>643</v>
      </c>
      <c r="D156" s="66" t="s">
        <v>290</v>
      </c>
      <c r="E156" s="66" t="s">
        <v>644</v>
      </c>
      <c r="F156" s="69" t="s">
        <v>117</v>
      </c>
      <c r="G156" s="66" t="s">
        <v>594</v>
      </c>
      <c r="H156" s="66" t="s">
        <v>292</v>
      </c>
      <c r="I156" s="66">
        <v>150</v>
      </c>
      <c r="J156" s="66">
        <v>150</v>
      </c>
      <c r="K156" s="66"/>
      <c r="L156" s="66"/>
      <c r="M156" s="66"/>
      <c r="N156" s="66"/>
      <c r="O156" s="66"/>
      <c r="P156" s="66"/>
      <c r="Q156" s="66"/>
      <c r="R156" s="66"/>
      <c r="S156" s="66"/>
      <c r="T156" s="66"/>
      <c r="U156" s="66"/>
      <c r="V156" s="66"/>
      <c r="W156" s="66" t="s">
        <v>120</v>
      </c>
      <c r="X156" s="66" t="s">
        <v>121</v>
      </c>
      <c r="Y156" s="66" t="s">
        <v>121</v>
      </c>
      <c r="Z156" s="66" t="s">
        <v>122</v>
      </c>
      <c r="AA156" s="66" t="s">
        <v>122</v>
      </c>
      <c r="AB156" s="66" t="s">
        <v>122</v>
      </c>
      <c r="AC156" s="66">
        <v>42</v>
      </c>
      <c r="AD156" s="66">
        <v>155</v>
      </c>
      <c r="AE156" s="66">
        <v>110</v>
      </c>
      <c r="AF156" s="66" t="s">
        <v>303</v>
      </c>
      <c r="AG156" s="80" t="s">
        <v>645</v>
      </c>
      <c r="AH156" s="66"/>
    </row>
    <row r="157" s="30" customFormat="1" ht="52" customHeight="1" spans="1:34">
      <c r="A157" s="127">
        <v>16</v>
      </c>
      <c r="B157" s="66" t="s">
        <v>646</v>
      </c>
      <c r="C157" s="80" t="s">
        <v>647</v>
      </c>
      <c r="D157" s="66" t="s">
        <v>290</v>
      </c>
      <c r="E157" s="66" t="s">
        <v>291</v>
      </c>
      <c r="F157" s="69" t="s">
        <v>117</v>
      </c>
      <c r="G157" s="66" t="s">
        <v>594</v>
      </c>
      <c r="H157" s="66" t="s">
        <v>292</v>
      </c>
      <c r="I157" s="66">
        <v>70</v>
      </c>
      <c r="J157" s="66">
        <v>70</v>
      </c>
      <c r="K157" s="66"/>
      <c r="L157" s="66"/>
      <c r="M157" s="66"/>
      <c r="N157" s="66"/>
      <c r="O157" s="66"/>
      <c r="P157" s="66"/>
      <c r="Q157" s="66"/>
      <c r="R157" s="66"/>
      <c r="S157" s="66"/>
      <c r="T157" s="66"/>
      <c r="U157" s="66"/>
      <c r="V157" s="66"/>
      <c r="W157" s="66" t="s">
        <v>120</v>
      </c>
      <c r="X157" s="66" t="s">
        <v>121</v>
      </c>
      <c r="Y157" s="66" t="s">
        <v>121</v>
      </c>
      <c r="Z157" s="66" t="s">
        <v>122</v>
      </c>
      <c r="AA157" s="66" t="s">
        <v>122</v>
      </c>
      <c r="AB157" s="66" t="s">
        <v>122</v>
      </c>
      <c r="AC157" s="66">
        <v>81</v>
      </c>
      <c r="AD157" s="66">
        <v>333</v>
      </c>
      <c r="AE157" s="66">
        <v>2808</v>
      </c>
      <c r="AF157" s="66" t="s">
        <v>303</v>
      </c>
      <c r="AG157" s="80" t="s">
        <v>648</v>
      </c>
      <c r="AH157" s="66"/>
    </row>
    <row r="158" s="30" customFormat="1" ht="70" customHeight="1" spans="1:34">
      <c r="A158" s="127">
        <v>17</v>
      </c>
      <c r="B158" s="66" t="s">
        <v>649</v>
      </c>
      <c r="C158" s="80" t="s">
        <v>650</v>
      </c>
      <c r="D158" s="66" t="s">
        <v>237</v>
      </c>
      <c r="E158" s="66" t="s">
        <v>651</v>
      </c>
      <c r="F158" s="69" t="s">
        <v>117</v>
      </c>
      <c r="G158" s="66" t="s">
        <v>594</v>
      </c>
      <c r="H158" s="66" t="s">
        <v>239</v>
      </c>
      <c r="I158" s="66">
        <v>39.5</v>
      </c>
      <c r="J158" s="66">
        <v>39.5</v>
      </c>
      <c r="K158" s="66"/>
      <c r="L158" s="66"/>
      <c r="M158" s="66"/>
      <c r="N158" s="66"/>
      <c r="O158" s="66"/>
      <c r="P158" s="66"/>
      <c r="Q158" s="66"/>
      <c r="R158" s="66"/>
      <c r="S158" s="66"/>
      <c r="T158" s="66"/>
      <c r="U158" s="66"/>
      <c r="V158" s="66"/>
      <c r="W158" s="66" t="s">
        <v>120</v>
      </c>
      <c r="X158" s="66" t="s">
        <v>121</v>
      </c>
      <c r="Y158" s="66" t="s">
        <v>121</v>
      </c>
      <c r="Z158" s="66" t="s">
        <v>122</v>
      </c>
      <c r="AA158" s="66" t="s">
        <v>122</v>
      </c>
      <c r="AB158" s="66" t="s">
        <v>122</v>
      </c>
      <c r="AC158" s="66">
        <v>94</v>
      </c>
      <c r="AD158" s="66">
        <v>314</v>
      </c>
      <c r="AE158" s="66">
        <v>1267</v>
      </c>
      <c r="AF158" s="66" t="s">
        <v>303</v>
      </c>
      <c r="AG158" s="80" t="s">
        <v>652</v>
      </c>
      <c r="AH158" s="104"/>
    </row>
    <row r="159" s="30" customFormat="1" ht="84" customHeight="1" spans="1:34">
      <c r="A159" s="127">
        <v>18</v>
      </c>
      <c r="B159" s="66" t="s">
        <v>653</v>
      </c>
      <c r="C159" s="80" t="s">
        <v>654</v>
      </c>
      <c r="D159" s="66" t="s">
        <v>214</v>
      </c>
      <c r="E159" s="66" t="s">
        <v>655</v>
      </c>
      <c r="F159" s="69" t="s">
        <v>117</v>
      </c>
      <c r="G159" s="66" t="s">
        <v>594</v>
      </c>
      <c r="H159" s="66" t="s">
        <v>216</v>
      </c>
      <c r="I159" s="66">
        <v>57</v>
      </c>
      <c r="J159" s="66">
        <v>57</v>
      </c>
      <c r="K159" s="66"/>
      <c r="L159" s="66"/>
      <c r="M159" s="66"/>
      <c r="N159" s="66"/>
      <c r="O159" s="66"/>
      <c r="P159" s="66"/>
      <c r="Q159" s="66"/>
      <c r="R159" s="66"/>
      <c r="S159" s="66"/>
      <c r="T159" s="66"/>
      <c r="U159" s="66"/>
      <c r="V159" s="66"/>
      <c r="W159" s="66" t="s">
        <v>120</v>
      </c>
      <c r="X159" s="66" t="s">
        <v>121</v>
      </c>
      <c r="Y159" s="66" t="s">
        <v>121</v>
      </c>
      <c r="Z159" s="66" t="s">
        <v>122</v>
      </c>
      <c r="AA159" s="66" t="s">
        <v>122</v>
      </c>
      <c r="AB159" s="66" t="s">
        <v>122</v>
      </c>
      <c r="AC159" s="66">
        <v>12</v>
      </c>
      <c r="AD159" s="66">
        <v>37</v>
      </c>
      <c r="AE159" s="66">
        <v>216</v>
      </c>
      <c r="AF159" s="66" t="s">
        <v>303</v>
      </c>
      <c r="AG159" s="80" t="s">
        <v>656</v>
      </c>
      <c r="AH159" s="104"/>
    </row>
    <row r="160" s="30" customFormat="1" ht="60" customHeight="1" spans="1:34">
      <c r="A160" s="127">
        <v>19</v>
      </c>
      <c r="B160" s="66" t="s">
        <v>657</v>
      </c>
      <c r="C160" s="80" t="s">
        <v>658</v>
      </c>
      <c r="D160" s="66" t="s">
        <v>214</v>
      </c>
      <c r="E160" s="66" t="s">
        <v>522</v>
      </c>
      <c r="F160" s="69" t="s">
        <v>117</v>
      </c>
      <c r="G160" s="66" t="s">
        <v>594</v>
      </c>
      <c r="H160" s="66" t="s">
        <v>216</v>
      </c>
      <c r="I160" s="66">
        <v>29.3</v>
      </c>
      <c r="J160" s="66">
        <v>29.3</v>
      </c>
      <c r="K160" s="66"/>
      <c r="L160" s="66"/>
      <c r="M160" s="66"/>
      <c r="N160" s="66"/>
      <c r="O160" s="66"/>
      <c r="P160" s="66"/>
      <c r="Q160" s="66"/>
      <c r="R160" s="66"/>
      <c r="S160" s="66"/>
      <c r="T160" s="66"/>
      <c r="U160" s="66"/>
      <c r="V160" s="66"/>
      <c r="W160" s="66" t="s">
        <v>120</v>
      </c>
      <c r="X160" s="66" t="s">
        <v>121</v>
      </c>
      <c r="Y160" s="66" t="s">
        <v>121</v>
      </c>
      <c r="Z160" s="66" t="s">
        <v>122</v>
      </c>
      <c r="AA160" s="66" t="s">
        <v>122</v>
      </c>
      <c r="AB160" s="66" t="s">
        <v>122</v>
      </c>
      <c r="AC160" s="66">
        <v>37</v>
      </c>
      <c r="AD160" s="66">
        <v>154</v>
      </c>
      <c r="AE160" s="66">
        <v>332</v>
      </c>
      <c r="AF160" s="66" t="s">
        <v>303</v>
      </c>
      <c r="AG160" s="80" t="s">
        <v>659</v>
      </c>
      <c r="AH160" s="66"/>
    </row>
    <row r="161" s="30" customFormat="1" ht="63" customHeight="1" spans="1:34">
      <c r="A161" s="127">
        <v>20</v>
      </c>
      <c r="B161" s="66" t="s">
        <v>660</v>
      </c>
      <c r="C161" s="80" t="s">
        <v>661</v>
      </c>
      <c r="D161" s="66" t="s">
        <v>214</v>
      </c>
      <c r="E161" s="66" t="s">
        <v>662</v>
      </c>
      <c r="F161" s="69" t="s">
        <v>117</v>
      </c>
      <c r="G161" s="66" t="s">
        <v>594</v>
      </c>
      <c r="H161" s="66" t="s">
        <v>216</v>
      </c>
      <c r="I161" s="66">
        <v>38</v>
      </c>
      <c r="J161" s="66">
        <v>38</v>
      </c>
      <c r="K161" s="66"/>
      <c r="L161" s="66"/>
      <c r="M161" s="66"/>
      <c r="N161" s="66"/>
      <c r="O161" s="66"/>
      <c r="P161" s="66"/>
      <c r="Q161" s="66"/>
      <c r="R161" s="66"/>
      <c r="S161" s="66"/>
      <c r="T161" s="66"/>
      <c r="U161" s="66"/>
      <c r="V161" s="66"/>
      <c r="W161" s="66" t="s">
        <v>120</v>
      </c>
      <c r="X161" s="66" t="s">
        <v>121</v>
      </c>
      <c r="Y161" s="66" t="s">
        <v>121</v>
      </c>
      <c r="Z161" s="66" t="s">
        <v>122</v>
      </c>
      <c r="AA161" s="66" t="s">
        <v>122</v>
      </c>
      <c r="AB161" s="66" t="s">
        <v>122</v>
      </c>
      <c r="AC161" s="66">
        <v>42</v>
      </c>
      <c r="AD161" s="66">
        <v>150</v>
      </c>
      <c r="AE161" s="66">
        <v>560</v>
      </c>
      <c r="AF161" s="66" t="s">
        <v>303</v>
      </c>
      <c r="AG161" s="80" t="s">
        <v>663</v>
      </c>
      <c r="AH161" s="194"/>
    </row>
    <row r="162" s="30" customFormat="1" ht="61" customHeight="1" spans="1:34">
      <c r="A162" s="127">
        <v>21</v>
      </c>
      <c r="B162" s="66" t="s">
        <v>664</v>
      </c>
      <c r="C162" s="80" t="s">
        <v>665</v>
      </c>
      <c r="D162" s="66" t="s">
        <v>202</v>
      </c>
      <c r="E162" s="66" t="s">
        <v>501</v>
      </c>
      <c r="F162" s="69" t="s">
        <v>117</v>
      </c>
      <c r="G162" s="66" t="s">
        <v>594</v>
      </c>
      <c r="H162" s="66" t="s">
        <v>204</v>
      </c>
      <c r="I162" s="66">
        <v>20</v>
      </c>
      <c r="J162" s="66">
        <v>20</v>
      </c>
      <c r="K162" s="66"/>
      <c r="L162" s="66"/>
      <c r="M162" s="66"/>
      <c r="N162" s="66"/>
      <c r="O162" s="66"/>
      <c r="P162" s="66"/>
      <c r="Q162" s="66"/>
      <c r="R162" s="66"/>
      <c r="S162" s="66"/>
      <c r="T162" s="66"/>
      <c r="U162" s="66"/>
      <c r="V162" s="66"/>
      <c r="W162" s="66" t="s">
        <v>120</v>
      </c>
      <c r="X162" s="66" t="s">
        <v>121</v>
      </c>
      <c r="Y162" s="66" t="s">
        <v>122</v>
      </c>
      <c r="Z162" s="66" t="s">
        <v>122</v>
      </c>
      <c r="AA162" s="66" t="s">
        <v>122</v>
      </c>
      <c r="AB162" s="66" t="s">
        <v>122</v>
      </c>
      <c r="AC162" s="66">
        <v>28</v>
      </c>
      <c r="AD162" s="66">
        <v>75</v>
      </c>
      <c r="AE162" s="66">
        <v>79</v>
      </c>
      <c r="AF162" s="66" t="s">
        <v>303</v>
      </c>
      <c r="AG162" s="80" t="s">
        <v>666</v>
      </c>
      <c r="AH162" s="72"/>
    </row>
    <row r="163" s="30" customFormat="1" ht="61" customHeight="1" spans="1:34">
      <c r="A163" s="127">
        <v>22</v>
      </c>
      <c r="B163" s="66" t="s">
        <v>667</v>
      </c>
      <c r="C163" s="80" t="s">
        <v>668</v>
      </c>
      <c r="D163" s="66" t="s">
        <v>202</v>
      </c>
      <c r="E163" s="66" t="s">
        <v>669</v>
      </c>
      <c r="F163" s="69" t="s">
        <v>117</v>
      </c>
      <c r="G163" s="66" t="s">
        <v>594</v>
      </c>
      <c r="H163" s="66" t="s">
        <v>670</v>
      </c>
      <c r="I163" s="66">
        <v>27</v>
      </c>
      <c r="J163" s="66">
        <v>27</v>
      </c>
      <c r="K163" s="66"/>
      <c r="L163" s="66"/>
      <c r="M163" s="66"/>
      <c r="N163" s="66"/>
      <c r="O163" s="66"/>
      <c r="P163" s="66"/>
      <c r="Q163" s="66"/>
      <c r="R163" s="66"/>
      <c r="S163" s="66"/>
      <c r="T163" s="66"/>
      <c r="U163" s="66"/>
      <c r="V163" s="66"/>
      <c r="W163" s="66" t="s">
        <v>120</v>
      </c>
      <c r="X163" s="66" t="s">
        <v>121</v>
      </c>
      <c r="Y163" s="66" t="s">
        <v>121</v>
      </c>
      <c r="Z163" s="66" t="s">
        <v>122</v>
      </c>
      <c r="AA163" s="66" t="s">
        <v>121</v>
      </c>
      <c r="AB163" s="66" t="s">
        <v>122</v>
      </c>
      <c r="AC163" s="66">
        <v>63</v>
      </c>
      <c r="AD163" s="66">
        <v>192</v>
      </c>
      <c r="AE163" s="66">
        <v>238</v>
      </c>
      <c r="AF163" s="66" t="s">
        <v>303</v>
      </c>
      <c r="AG163" s="80" t="s">
        <v>671</v>
      </c>
      <c r="AH163" s="72"/>
    </row>
    <row r="164" s="30" customFormat="1" ht="48" customHeight="1" spans="1:34">
      <c r="A164" s="127">
        <v>23</v>
      </c>
      <c r="B164" s="66" t="s">
        <v>672</v>
      </c>
      <c r="C164" s="80" t="s">
        <v>673</v>
      </c>
      <c r="D164" s="66" t="s">
        <v>202</v>
      </c>
      <c r="E164" s="66" t="s">
        <v>674</v>
      </c>
      <c r="F164" s="69" t="s">
        <v>117</v>
      </c>
      <c r="G164" s="66" t="s">
        <v>594</v>
      </c>
      <c r="H164" s="66" t="s">
        <v>204</v>
      </c>
      <c r="I164" s="66">
        <v>35</v>
      </c>
      <c r="J164" s="66">
        <v>35</v>
      </c>
      <c r="K164" s="66"/>
      <c r="L164" s="66"/>
      <c r="M164" s="66"/>
      <c r="N164" s="66"/>
      <c r="O164" s="66"/>
      <c r="P164" s="66"/>
      <c r="Q164" s="66"/>
      <c r="R164" s="66"/>
      <c r="S164" s="66"/>
      <c r="T164" s="66"/>
      <c r="U164" s="66"/>
      <c r="V164" s="66"/>
      <c r="W164" s="66" t="s">
        <v>120</v>
      </c>
      <c r="X164" s="66" t="s">
        <v>121</v>
      </c>
      <c r="Y164" s="66" t="s">
        <v>121</v>
      </c>
      <c r="Z164" s="66" t="s">
        <v>122</v>
      </c>
      <c r="AA164" s="66" t="s">
        <v>121</v>
      </c>
      <c r="AB164" s="66" t="s">
        <v>122</v>
      </c>
      <c r="AC164" s="66">
        <v>58</v>
      </c>
      <c r="AD164" s="66">
        <v>181</v>
      </c>
      <c r="AE164" s="66">
        <v>406</v>
      </c>
      <c r="AF164" s="66" t="s">
        <v>303</v>
      </c>
      <c r="AG164" s="80" t="s">
        <v>675</v>
      </c>
      <c r="AH164" s="84"/>
    </row>
    <row r="165" s="30" customFormat="1" ht="81" customHeight="1" spans="1:34">
      <c r="A165" s="127">
        <v>24</v>
      </c>
      <c r="B165" s="66" t="s">
        <v>676</v>
      </c>
      <c r="C165" s="80" t="s">
        <v>677</v>
      </c>
      <c r="D165" s="66" t="s">
        <v>202</v>
      </c>
      <c r="E165" s="66" t="s">
        <v>678</v>
      </c>
      <c r="F165" s="69" t="s">
        <v>117</v>
      </c>
      <c r="G165" s="66" t="s">
        <v>594</v>
      </c>
      <c r="H165" s="66" t="s">
        <v>204</v>
      </c>
      <c r="I165" s="66">
        <v>50</v>
      </c>
      <c r="J165" s="66">
        <v>50</v>
      </c>
      <c r="K165" s="66"/>
      <c r="L165" s="66"/>
      <c r="M165" s="66"/>
      <c r="N165" s="66"/>
      <c r="O165" s="66"/>
      <c r="P165" s="66"/>
      <c r="Q165" s="66"/>
      <c r="R165" s="66"/>
      <c r="S165" s="66"/>
      <c r="T165" s="66"/>
      <c r="U165" s="66"/>
      <c r="V165" s="66"/>
      <c r="W165" s="66" t="s">
        <v>120</v>
      </c>
      <c r="X165" s="66" t="s">
        <v>121</v>
      </c>
      <c r="Y165" s="66" t="s">
        <v>121</v>
      </c>
      <c r="Z165" s="66" t="s">
        <v>122</v>
      </c>
      <c r="AA165" s="66" t="s">
        <v>122</v>
      </c>
      <c r="AB165" s="66" t="s">
        <v>122</v>
      </c>
      <c r="AC165" s="66">
        <v>14</v>
      </c>
      <c r="AD165" s="66">
        <v>45</v>
      </c>
      <c r="AE165" s="66">
        <v>470</v>
      </c>
      <c r="AF165" s="66" t="s">
        <v>303</v>
      </c>
      <c r="AG165" s="80" t="s">
        <v>679</v>
      </c>
      <c r="AH165" s="84"/>
    </row>
    <row r="166" s="30" customFormat="1" ht="102" customHeight="1" spans="1:34">
      <c r="A166" s="127">
        <v>25</v>
      </c>
      <c r="B166" s="66" t="s">
        <v>680</v>
      </c>
      <c r="C166" s="80" t="s">
        <v>681</v>
      </c>
      <c r="D166" s="66" t="s">
        <v>369</v>
      </c>
      <c r="E166" s="66" t="s">
        <v>682</v>
      </c>
      <c r="F166" s="69" t="s">
        <v>117</v>
      </c>
      <c r="G166" s="66" t="s">
        <v>683</v>
      </c>
      <c r="H166" s="66" t="s">
        <v>372</v>
      </c>
      <c r="I166" s="66">
        <v>65.6</v>
      </c>
      <c r="J166" s="66">
        <v>65.6</v>
      </c>
      <c r="K166" s="66"/>
      <c r="L166" s="66"/>
      <c r="M166" s="66"/>
      <c r="N166" s="66"/>
      <c r="O166" s="66"/>
      <c r="P166" s="66"/>
      <c r="Q166" s="66"/>
      <c r="R166" s="66"/>
      <c r="S166" s="66"/>
      <c r="T166" s="66"/>
      <c r="U166" s="66"/>
      <c r="V166" s="66"/>
      <c r="W166" s="66" t="s">
        <v>120</v>
      </c>
      <c r="X166" s="66" t="s">
        <v>121</v>
      </c>
      <c r="Y166" s="66" t="s">
        <v>122</v>
      </c>
      <c r="Z166" s="66" t="s">
        <v>122</v>
      </c>
      <c r="AA166" s="66" t="s">
        <v>122</v>
      </c>
      <c r="AB166" s="66" t="s">
        <v>122</v>
      </c>
      <c r="AC166" s="66">
        <v>65</v>
      </c>
      <c r="AD166" s="66">
        <v>243</v>
      </c>
      <c r="AE166" s="66">
        <v>243</v>
      </c>
      <c r="AF166" s="66" t="s">
        <v>303</v>
      </c>
      <c r="AG166" s="80" t="s">
        <v>684</v>
      </c>
      <c r="AH166" s="66"/>
    </row>
    <row r="167" s="30" customFormat="1" ht="72" customHeight="1" spans="1:34">
      <c r="A167" s="127">
        <v>26</v>
      </c>
      <c r="B167" s="66" t="s">
        <v>685</v>
      </c>
      <c r="C167" s="80" t="s">
        <v>686</v>
      </c>
      <c r="D167" s="66" t="s">
        <v>369</v>
      </c>
      <c r="E167" s="66" t="s">
        <v>687</v>
      </c>
      <c r="F167" s="69" t="s">
        <v>117</v>
      </c>
      <c r="G167" s="66" t="s">
        <v>594</v>
      </c>
      <c r="H167" s="66" t="s">
        <v>372</v>
      </c>
      <c r="I167" s="66">
        <v>60</v>
      </c>
      <c r="J167" s="66">
        <v>60</v>
      </c>
      <c r="K167" s="66"/>
      <c r="L167" s="66"/>
      <c r="M167" s="66"/>
      <c r="N167" s="66"/>
      <c r="O167" s="66"/>
      <c r="P167" s="66"/>
      <c r="Q167" s="66"/>
      <c r="R167" s="66"/>
      <c r="S167" s="66"/>
      <c r="T167" s="66"/>
      <c r="U167" s="66"/>
      <c r="V167" s="66"/>
      <c r="W167" s="66" t="s">
        <v>120</v>
      </c>
      <c r="X167" s="66" t="s">
        <v>121</v>
      </c>
      <c r="Y167" s="66" t="s">
        <v>121</v>
      </c>
      <c r="Z167" s="66" t="s">
        <v>122</v>
      </c>
      <c r="AA167" s="66" t="s">
        <v>122</v>
      </c>
      <c r="AB167" s="66" t="s">
        <v>122</v>
      </c>
      <c r="AC167" s="66">
        <v>254</v>
      </c>
      <c r="AD167" s="66">
        <v>860</v>
      </c>
      <c r="AE167" s="66">
        <v>860</v>
      </c>
      <c r="AF167" s="66" t="s">
        <v>303</v>
      </c>
      <c r="AG167" s="80" t="s">
        <v>688</v>
      </c>
      <c r="AH167" s="84"/>
    </row>
    <row r="168" s="30" customFormat="1" ht="56" customHeight="1" spans="1:34">
      <c r="A168" s="127">
        <v>27</v>
      </c>
      <c r="B168" s="66" t="s">
        <v>689</v>
      </c>
      <c r="C168" s="80" t="s">
        <v>690</v>
      </c>
      <c r="D168" s="66" t="s">
        <v>228</v>
      </c>
      <c r="E168" s="66" t="s">
        <v>481</v>
      </c>
      <c r="F168" s="69" t="s">
        <v>117</v>
      </c>
      <c r="G168" s="66" t="s">
        <v>594</v>
      </c>
      <c r="H168" s="66" t="s">
        <v>230</v>
      </c>
      <c r="I168" s="66">
        <v>29.5</v>
      </c>
      <c r="J168" s="66">
        <v>29.5</v>
      </c>
      <c r="K168" s="66"/>
      <c r="L168" s="66"/>
      <c r="M168" s="66"/>
      <c r="N168" s="66"/>
      <c r="O168" s="66"/>
      <c r="P168" s="66"/>
      <c r="Q168" s="66"/>
      <c r="R168" s="66"/>
      <c r="S168" s="66"/>
      <c r="T168" s="66"/>
      <c r="U168" s="66"/>
      <c r="V168" s="66"/>
      <c r="W168" s="66" t="s">
        <v>120</v>
      </c>
      <c r="X168" s="66" t="s">
        <v>121</v>
      </c>
      <c r="Y168" s="66" t="s">
        <v>121</v>
      </c>
      <c r="Z168" s="66" t="s">
        <v>122</v>
      </c>
      <c r="AA168" s="66" t="s">
        <v>122</v>
      </c>
      <c r="AB168" s="66" t="s">
        <v>122</v>
      </c>
      <c r="AC168" s="66">
        <v>96</v>
      </c>
      <c r="AD168" s="66">
        <v>292</v>
      </c>
      <c r="AE168" s="66">
        <v>536</v>
      </c>
      <c r="AF168" s="66" t="s">
        <v>303</v>
      </c>
      <c r="AG168" s="80" t="s">
        <v>691</v>
      </c>
      <c r="AH168" s="84"/>
    </row>
    <row r="169" s="30" customFormat="1" ht="84" customHeight="1" spans="1:34">
      <c r="A169" s="127">
        <v>28</v>
      </c>
      <c r="B169" s="66" t="s">
        <v>692</v>
      </c>
      <c r="C169" s="80" t="s">
        <v>693</v>
      </c>
      <c r="D169" s="66" t="s">
        <v>228</v>
      </c>
      <c r="E169" s="66" t="s">
        <v>694</v>
      </c>
      <c r="F169" s="69" t="s">
        <v>117</v>
      </c>
      <c r="G169" s="66" t="s">
        <v>594</v>
      </c>
      <c r="H169" s="66" t="s">
        <v>230</v>
      </c>
      <c r="I169" s="66">
        <v>34</v>
      </c>
      <c r="J169" s="66">
        <v>34</v>
      </c>
      <c r="K169" s="66"/>
      <c r="L169" s="66"/>
      <c r="M169" s="66"/>
      <c r="N169" s="66"/>
      <c r="O169" s="66"/>
      <c r="P169" s="66"/>
      <c r="Q169" s="66"/>
      <c r="R169" s="66"/>
      <c r="S169" s="66"/>
      <c r="T169" s="66"/>
      <c r="U169" s="66"/>
      <c r="V169" s="66"/>
      <c r="W169" s="66" t="s">
        <v>120</v>
      </c>
      <c r="X169" s="66" t="s">
        <v>121</v>
      </c>
      <c r="Y169" s="66" t="s">
        <v>121</v>
      </c>
      <c r="Z169" s="66" t="s">
        <v>122</v>
      </c>
      <c r="AA169" s="66" t="s">
        <v>122</v>
      </c>
      <c r="AB169" s="66" t="s">
        <v>122</v>
      </c>
      <c r="AC169" s="66">
        <v>6</v>
      </c>
      <c r="AD169" s="66">
        <v>15</v>
      </c>
      <c r="AE169" s="66">
        <v>58</v>
      </c>
      <c r="AF169" s="66" t="s">
        <v>303</v>
      </c>
      <c r="AG169" s="80" t="s">
        <v>695</v>
      </c>
      <c r="AH169" s="84"/>
    </row>
    <row r="170" s="30" customFormat="1" ht="72" customHeight="1" spans="1:34">
      <c r="A170" s="127">
        <v>29</v>
      </c>
      <c r="B170" s="66" t="s">
        <v>696</v>
      </c>
      <c r="C170" s="80" t="s">
        <v>697</v>
      </c>
      <c r="D170" s="66" t="s">
        <v>228</v>
      </c>
      <c r="E170" s="66" t="s">
        <v>698</v>
      </c>
      <c r="F170" s="69" t="s">
        <v>117</v>
      </c>
      <c r="G170" s="66" t="s">
        <v>594</v>
      </c>
      <c r="H170" s="66" t="s">
        <v>230</v>
      </c>
      <c r="I170" s="66">
        <v>23</v>
      </c>
      <c r="J170" s="66">
        <v>23</v>
      </c>
      <c r="K170" s="66"/>
      <c r="L170" s="66"/>
      <c r="M170" s="66"/>
      <c r="N170" s="66"/>
      <c r="O170" s="66"/>
      <c r="P170" s="66"/>
      <c r="Q170" s="66"/>
      <c r="R170" s="66"/>
      <c r="S170" s="66"/>
      <c r="T170" s="66"/>
      <c r="U170" s="66"/>
      <c r="V170" s="66"/>
      <c r="W170" s="66" t="s">
        <v>120</v>
      </c>
      <c r="X170" s="66" t="s">
        <v>121</v>
      </c>
      <c r="Y170" s="66" t="s">
        <v>121</v>
      </c>
      <c r="Z170" s="66" t="s">
        <v>122</v>
      </c>
      <c r="AA170" s="66" t="s">
        <v>122</v>
      </c>
      <c r="AB170" s="66" t="s">
        <v>122</v>
      </c>
      <c r="AC170" s="66">
        <v>26</v>
      </c>
      <c r="AD170" s="66">
        <v>93</v>
      </c>
      <c r="AE170" s="66">
        <v>129</v>
      </c>
      <c r="AF170" s="66" t="s">
        <v>303</v>
      </c>
      <c r="AG170" s="80" t="s">
        <v>699</v>
      </c>
      <c r="AH170" s="72"/>
    </row>
    <row r="171" s="30" customFormat="1" ht="90" customHeight="1" spans="1:34">
      <c r="A171" s="127">
        <v>30</v>
      </c>
      <c r="B171" s="66" t="s">
        <v>700</v>
      </c>
      <c r="C171" s="80" t="s">
        <v>701</v>
      </c>
      <c r="D171" s="66" t="s">
        <v>237</v>
      </c>
      <c r="E171" s="66" t="s">
        <v>702</v>
      </c>
      <c r="F171" s="69" t="s">
        <v>117</v>
      </c>
      <c r="G171" s="66" t="s">
        <v>594</v>
      </c>
      <c r="H171" s="66" t="s">
        <v>239</v>
      </c>
      <c r="I171" s="66">
        <v>59</v>
      </c>
      <c r="J171" s="66">
        <v>59</v>
      </c>
      <c r="K171" s="66"/>
      <c r="L171" s="66"/>
      <c r="M171" s="66"/>
      <c r="N171" s="66"/>
      <c r="O171" s="66"/>
      <c r="P171" s="66"/>
      <c r="Q171" s="66"/>
      <c r="R171" s="66"/>
      <c r="S171" s="66"/>
      <c r="T171" s="66"/>
      <c r="U171" s="66"/>
      <c r="V171" s="66"/>
      <c r="W171" s="66" t="s">
        <v>120</v>
      </c>
      <c r="X171" s="66" t="s">
        <v>121</v>
      </c>
      <c r="Y171" s="66" t="s">
        <v>122</v>
      </c>
      <c r="Z171" s="66" t="s">
        <v>122</v>
      </c>
      <c r="AA171" s="66" t="s">
        <v>121</v>
      </c>
      <c r="AB171" s="66" t="s">
        <v>122</v>
      </c>
      <c r="AC171" s="66">
        <v>30</v>
      </c>
      <c r="AD171" s="66">
        <v>120</v>
      </c>
      <c r="AE171" s="66">
        <v>1070</v>
      </c>
      <c r="AF171" s="66" t="s">
        <v>303</v>
      </c>
      <c r="AG171" s="80" t="s">
        <v>703</v>
      </c>
      <c r="AH171" s="72"/>
    </row>
    <row r="172" s="30" customFormat="1" ht="119" customHeight="1" spans="1:34">
      <c r="A172" s="127">
        <v>31</v>
      </c>
      <c r="B172" s="66" t="s">
        <v>704</v>
      </c>
      <c r="C172" s="80" t="s">
        <v>705</v>
      </c>
      <c r="D172" s="66" t="s">
        <v>237</v>
      </c>
      <c r="E172" s="66" t="s">
        <v>706</v>
      </c>
      <c r="F172" s="69" t="s">
        <v>117</v>
      </c>
      <c r="G172" s="66" t="s">
        <v>594</v>
      </c>
      <c r="H172" s="66" t="s">
        <v>239</v>
      </c>
      <c r="I172" s="66">
        <v>23.1</v>
      </c>
      <c r="J172" s="66">
        <v>23.1</v>
      </c>
      <c r="K172" s="66"/>
      <c r="L172" s="66"/>
      <c r="M172" s="66"/>
      <c r="N172" s="66"/>
      <c r="O172" s="66"/>
      <c r="P172" s="66"/>
      <c r="Q172" s="66"/>
      <c r="R172" s="66"/>
      <c r="S172" s="66"/>
      <c r="T172" s="66"/>
      <c r="U172" s="66"/>
      <c r="V172" s="66"/>
      <c r="W172" s="66" t="s">
        <v>120</v>
      </c>
      <c r="X172" s="66" t="s">
        <v>121</v>
      </c>
      <c r="Y172" s="66" t="s">
        <v>121</v>
      </c>
      <c r="Z172" s="66" t="s">
        <v>122</v>
      </c>
      <c r="AA172" s="66" t="s">
        <v>122</v>
      </c>
      <c r="AB172" s="66" t="s">
        <v>122</v>
      </c>
      <c r="AC172" s="66">
        <v>36</v>
      </c>
      <c r="AD172" s="66">
        <v>138</v>
      </c>
      <c r="AE172" s="66">
        <v>580</v>
      </c>
      <c r="AF172" s="66" t="s">
        <v>303</v>
      </c>
      <c r="AG172" s="80" t="s">
        <v>707</v>
      </c>
      <c r="AH172" s="251"/>
    </row>
    <row r="173" s="30" customFormat="1" ht="59" customHeight="1" spans="1:34">
      <c r="A173" s="127">
        <v>32</v>
      </c>
      <c r="B173" s="66" t="s">
        <v>708</v>
      </c>
      <c r="C173" s="80" t="s">
        <v>709</v>
      </c>
      <c r="D173" s="66" t="s">
        <v>247</v>
      </c>
      <c r="E173" s="66" t="s">
        <v>710</v>
      </c>
      <c r="F173" s="69" t="s">
        <v>117</v>
      </c>
      <c r="G173" s="66" t="s">
        <v>594</v>
      </c>
      <c r="H173" s="66" t="s">
        <v>249</v>
      </c>
      <c r="I173" s="66">
        <v>30</v>
      </c>
      <c r="J173" s="66">
        <v>30</v>
      </c>
      <c r="K173" s="66"/>
      <c r="L173" s="66"/>
      <c r="M173" s="66"/>
      <c r="N173" s="66"/>
      <c r="O173" s="66"/>
      <c r="P173" s="66"/>
      <c r="Q173" s="66"/>
      <c r="R173" s="66"/>
      <c r="S173" s="66"/>
      <c r="T173" s="66"/>
      <c r="U173" s="66"/>
      <c r="V173" s="66"/>
      <c r="W173" s="66" t="s">
        <v>120</v>
      </c>
      <c r="X173" s="66" t="s">
        <v>121</v>
      </c>
      <c r="Y173" s="66" t="s">
        <v>121</v>
      </c>
      <c r="Z173" s="66" t="s">
        <v>122</v>
      </c>
      <c r="AA173" s="66" t="s">
        <v>122</v>
      </c>
      <c r="AB173" s="66" t="s">
        <v>122</v>
      </c>
      <c r="AC173" s="66">
        <v>115</v>
      </c>
      <c r="AD173" s="66">
        <v>365</v>
      </c>
      <c r="AE173" s="66">
        <v>510</v>
      </c>
      <c r="AF173" s="66" t="s">
        <v>303</v>
      </c>
      <c r="AG173" s="80" t="s">
        <v>711</v>
      </c>
      <c r="AH173" s="252"/>
    </row>
    <row r="174" s="31" customFormat="1" ht="64" customHeight="1" spans="1:34">
      <c r="A174" s="127">
        <v>33</v>
      </c>
      <c r="B174" s="66" t="s">
        <v>712</v>
      </c>
      <c r="C174" s="80" t="s">
        <v>713</v>
      </c>
      <c r="D174" s="66" t="s">
        <v>137</v>
      </c>
      <c r="E174" s="66" t="s">
        <v>150</v>
      </c>
      <c r="F174" s="69" t="s">
        <v>117</v>
      </c>
      <c r="G174" s="66" t="s">
        <v>594</v>
      </c>
      <c r="H174" s="66" t="s">
        <v>139</v>
      </c>
      <c r="I174" s="66">
        <v>10.2</v>
      </c>
      <c r="J174" s="66">
        <v>10.2</v>
      </c>
      <c r="K174" s="66"/>
      <c r="L174" s="66"/>
      <c r="M174" s="66"/>
      <c r="N174" s="66"/>
      <c r="O174" s="66"/>
      <c r="P174" s="66"/>
      <c r="Q174" s="66"/>
      <c r="R174" s="66"/>
      <c r="S174" s="66"/>
      <c r="T174" s="66"/>
      <c r="U174" s="66"/>
      <c r="V174" s="66"/>
      <c r="W174" s="66" t="s">
        <v>120</v>
      </c>
      <c r="X174" s="66" t="s">
        <v>121</v>
      </c>
      <c r="Y174" s="66" t="s">
        <v>122</v>
      </c>
      <c r="Z174" s="66" t="s">
        <v>122</v>
      </c>
      <c r="AA174" s="66" t="s">
        <v>122</v>
      </c>
      <c r="AB174" s="66" t="s">
        <v>122</v>
      </c>
      <c r="AC174" s="66">
        <v>80</v>
      </c>
      <c r="AD174" s="66">
        <v>300</v>
      </c>
      <c r="AE174" s="66">
        <v>2000</v>
      </c>
      <c r="AF174" s="66" t="s">
        <v>714</v>
      </c>
      <c r="AG174" s="80" t="s">
        <v>715</v>
      </c>
      <c r="AH174" s="253"/>
    </row>
    <row r="175" s="31" customFormat="1" ht="64" customHeight="1" spans="1:34">
      <c r="A175" s="127">
        <v>34</v>
      </c>
      <c r="B175" s="66" t="s">
        <v>716</v>
      </c>
      <c r="C175" s="80" t="s">
        <v>717</v>
      </c>
      <c r="D175" s="66" t="s">
        <v>247</v>
      </c>
      <c r="E175" s="66" t="s">
        <v>302</v>
      </c>
      <c r="F175" s="66" t="s">
        <v>117</v>
      </c>
      <c r="G175" s="66" t="s">
        <v>683</v>
      </c>
      <c r="H175" s="66" t="s">
        <v>249</v>
      </c>
      <c r="I175" s="66">
        <v>53</v>
      </c>
      <c r="J175" s="66">
        <v>53</v>
      </c>
      <c r="K175" s="66"/>
      <c r="L175" s="66"/>
      <c r="M175" s="66"/>
      <c r="N175" s="66"/>
      <c r="O175" s="66"/>
      <c r="P175" s="66"/>
      <c r="Q175" s="66"/>
      <c r="R175" s="66"/>
      <c r="S175" s="66"/>
      <c r="T175" s="66"/>
      <c r="U175" s="66"/>
      <c r="V175" s="66"/>
      <c r="W175" s="66" t="s">
        <v>120</v>
      </c>
      <c r="X175" s="66" t="s">
        <v>121</v>
      </c>
      <c r="Y175" s="66" t="s">
        <v>121</v>
      </c>
      <c r="Z175" s="66" t="s">
        <v>122</v>
      </c>
      <c r="AA175" s="66" t="s">
        <v>122</v>
      </c>
      <c r="AB175" s="66" t="s">
        <v>122</v>
      </c>
      <c r="AC175" s="66">
        <v>102</v>
      </c>
      <c r="AD175" s="66">
        <v>459</v>
      </c>
      <c r="AE175" s="66">
        <v>705</v>
      </c>
      <c r="AF175" s="66" t="s">
        <v>714</v>
      </c>
      <c r="AG175" s="80" t="s">
        <v>718</v>
      </c>
      <c r="AH175" s="253"/>
    </row>
    <row r="176" s="32" customFormat="1" ht="58" customHeight="1" spans="1:34">
      <c r="A176" s="127">
        <v>35</v>
      </c>
      <c r="B176" s="80" t="s">
        <v>719</v>
      </c>
      <c r="C176" s="80" t="s">
        <v>720</v>
      </c>
      <c r="D176" s="66" t="s">
        <v>354</v>
      </c>
      <c r="E176" s="66" t="s">
        <v>465</v>
      </c>
      <c r="F176" s="66" t="s">
        <v>117</v>
      </c>
      <c r="G176" s="66" t="s">
        <v>594</v>
      </c>
      <c r="H176" s="66" t="s">
        <v>357</v>
      </c>
      <c r="I176" s="66">
        <v>60</v>
      </c>
      <c r="J176" s="66">
        <v>60</v>
      </c>
      <c r="K176" s="80"/>
      <c r="L176" s="80"/>
      <c r="M176" s="80"/>
      <c r="N176" s="80"/>
      <c r="O176" s="80"/>
      <c r="P176" s="80"/>
      <c r="Q176" s="80"/>
      <c r="R176" s="80"/>
      <c r="S176" s="80"/>
      <c r="T176" s="80"/>
      <c r="U176" s="80"/>
      <c r="V176" s="80"/>
      <c r="W176" s="80" t="s">
        <v>120</v>
      </c>
      <c r="X176" s="66" t="s">
        <v>121</v>
      </c>
      <c r="Y176" s="66" t="s">
        <v>122</v>
      </c>
      <c r="Z176" s="66" t="s">
        <v>122</v>
      </c>
      <c r="AA176" s="66" t="s">
        <v>121</v>
      </c>
      <c r="AB176" s="66" t="s">
        <v>122</v>
      </c>
      <c r="AC176" s="66">
        <v>47</v>
      </c>
      <c r="AD176" s="66">
        <v>136</v>
      </c>
      <c r="AE176" s="66">
        <v>2518</v>
      </c>
      <c r="AF176" s="66" t="s">
        <v>714</v>
      </c>
      <c r="AG176" s="80" t="s">
        <v>721</v>
      </c>
      <c r="AH176" s="254"/>
    </row>
    <row r="177" s="33" customFormat="1" ht="58" customHeight="1" spans="1:34">
      <c r="A177" s="127">
        <v>36</v>
      </c>
      <c r="B177" s="80" t="s">
        <v>722</v>
      </c>
      <c r="C177" s="80" t="s">
        <v>723</v>
      </c>
      <c r="D177" s="66" t="s">
        <v>369</v>
      </c>
      <c r="E177" s="66" t="s">
        <v>724</v>
      </c>
      <c r="F177" s="66" t="s">
        <v>117</v>
      </c>
      <c r="G177" s="66" t="s">
        <v>683</v>
      </c>
      <c r="H177" s="66" t="s">
        <v>372</v>
      </c>
      <c r="I177" s="66">
        <v>31.75</v>
      </c>
      <c r="J177" s="66">
        <v>31.75</v>
      </c>
      <c r="K177" s="80"/>
      <c r="L177" s="80"/>
      <c r="M177" s="80"/>
      <c r="N177" s="80"/>
      <c r="O177" s="80"/>
      <c r="P177" s="80"/>
      <c r="Q177" s="80"/>
      <c r="R177" s="80"/>
      <c r="S177" s="80"/>
      <c r="T177" s="80"/>
      <c r="U177" s="80"/>
      <c r="V177" s="80"/>
      <c r="W177" s="80" t="s">
        <v>120</v>
      </c>
      <c r="X177" s="66" t="s">
        <v>121</v>
      </c>
      <c r="Y177" s="66" t="s">
        <v>122</v>
      </c>
      <c r="Z177" s="66" t="s">
        <v>122</v>
      </c>
      <c r="AA177" s="66" t="s">
        <v>122</v>
      </c>
      <c r="AB177" s="66" t="s">
        <v>122</v>
      </c>
      <c r="AC177" s="66">
        <v>132</v>
      </c>
      <c r="AD177" s="66">
        <v>795</v>
      </c>
      <c r="AE177" s="66">
        <v>1515</v>
      </c>
      <c r="AF177" s="66" t="s">
        <v>714</v>
      </c>
      <c r="AG177" s="80" t="s">
        <v>725</v>
      </c>
      <c r="AH177" s="255"/>
    </row>
    <row r="178" s="33" customFormat="1" ht="75" customHeight="1" spans="1:34">
      <c r="A178" s="127">
        <v>37</v>
      </c>
      <c r="B178" s="80" t="s">
        <v>726</v>
      </c>
      <c r="C178" s="80" t="s">
        <v>727</v>
      </c>
      <c r="D178" s="66" t="s">
        <v>369</v>
      </c>
      <c r="E178" s="66" t="s">
        <v>728</v>
      </c>
      <c r="F178" s="66" t="s">
        <v>117</v>
      </c>
      <c r="G178" s="66" t="s">
        <v>683</v>
      </c>
      <c r="H178" s="66" t="s">
        <v>372</v>
      </c>
      <c r="I178" s="66">
        <v>58.95</v>
      </c>
      <c r="J178" s="66">
        <v>58.95</v>
      </c>
      <c r="K178" s="80"/>
      <c r="L178" s="80"/>
      <c r="M178" s="80"/>
      <c r="N178" s="80"/>
      <c r="O178" s="80"/>
      <c r="P178" s="80"/>
      <c r="Q178" s="80"/>
      <c r="R178" s="80"/>
      <c r="S178" s="80"/>
      <c r="T178" s="80"/>
      <c r="U178" s="80"/>
      <c r="V178" s="80"/>
      <c r="W178" s="80" t="s">
        <v>120</v>
      </c>
      <c r="X178" s="66" t="s">
        <v>121</v>
      </c>
      <c r="Y178" s="66" t="s">
        <v>122</v>
      </c>
      <c r="Z178" s="66" t="s">
        <v>122</v>
      </c>
      <c r="AA178" s="66" t="s">
        <v>122</v>
      </c>
      <c r="AB178" s="66" t="s">
        <v>122</v>
      </c>
      <c r="AC178" s="66">
        <v>273</v>
      </c>
      <c r="AD178" s="66">
        <v>975</v>
      </c>
      <c r="AE178" s="66">
        <v>1275</v>
      </c>
      <c r="AF178" s="66" t="s">
        <v>714</v>
      </c>
      <c r="AG178" s="80" t="s">
        <v>729</v>
      </c>
      <c r="AH178" s="255"/>
    </row>
    <row r="179" s="33" customFormat="1" ht="52" customHeight="1" spans="1:34">
      <c r="A179" s="66">
        <v>38</v>
      </c>
      <c r="B179" s="80" t="s">
        <v>730</v>
      </c>
      <c r="C179" s="80" t="s">
        <v>731</v>
      </c>
      <c r="D179" s="66" t="s">
        <v>290</v>
      </c>
      <c r="E179" s="66" t="s">
        <v>732</v>
      </c>
      <c r="F179" s="66" t="s">
        <v>117</v>
      </c>
      <c r="G179" s="66" t="s">
        <v>594</v>
      </c>
      <c r="H179" s="66" t="s">
        <v>292</v>
      </c>
      <c r="I179" s="66">
        <v>150</v>
      </c>
      <c r="J179" s="66">
        <v>150</v>
      </c>
      <c r="K179" s="80"/>
      <c r="L179" s="80"/>
      <c r="M179" s="80"/>
      <c r="N179" s="80"/>
      <c r="O179" s="80"/>
      <c r="P179" s="80"/>
      <c r="Q179" s="80"/>
      <c r="R179" s="80"/>
      <c r="S179" s="80"/>
      <c r="T179" s="80"/>
      <c r="U179" s="80"/>
      <c r="V179" s="80"/>
      <c r="W179" s="80" t="s">
        <v>120</v>
      </c>
      <c r="X179" s="66" t="s">
        <v>121</v>
      </c>
      <c r="Y179" s="66" t="s">
        <v>121</v>
      </c>
      <c r="Z179" s="66" t="s">
        <v>122</v>
      </c>
      <c r="AA179" s="66" t="s">
        <v>122</v>
      </c>
      <c r="AB179" s="66" t="s">
        <v>122</v>
      </c>
      <c r="AC179" s="66">
        <v>101</v>
      </c>
      <c r="AD179" s="66">
        <v>421</v>
      </c>
      <c r="AE179" s="66">
        <v>923</v>
      </c>
      <c r="AF179" s="66" t="s">
        <v>714</v>
      </c>
      <c r="AG179" s="80" t="s">
        <v>733</v>
      </c>
      <c r="AH179" s="255"/>
    </row>
    <row r="180" s="12" customFormat="1" ht="112" customHeight="1" spans="1:58">
      <c r="A180" s="127">
        <v>39</v>
      </c>
      <c r="B180" s="80" t="s">
        <v>734</v>
      </c>
      <c r="C180" s="80" t="s">
        <v>735</v>
      </c>
      <c r="D180" s="80" t="s">
        <v>354</v>
      </c>
      <c r="E180" s="80" t="s">
        <v>465</v>
      </c>
      <c r="F180" s="80">
        <v>2023</v>
      </c>
      <c r="G180" s="80" t="s">
        <v>594</v>
      </c>
      <c r="H180" s="80" t="s">
        <v>357</v>
      </c>
      <c r="I180" s="66">
        <v>44.2</v>
      </c>
      <c r="J180" s="66">
        <v>44.2</v>
      </c>
      <c r="K180" s="66"/>
      <c r="L180" s="66"/>
      <c r="M180" s="66"/>
      <c r="N180" s="66"/>
      <c r="O180" s="66"/>
      <c r="P180" s="66"/>
      <c r="Q180" s="66"/>
      <c r="R180" s="66"/>
      <c r="S180" s="66"/>
      <c r="T180" s="66"/>
      <c r="U180" s="66"/>
      <c r="V180" s="66"/>
      <c r="W180" s="80" t="s">
        <v>120</v>
      </c>
      <c r="X180" s="66" t="s">
        <v>121</v>
      </c>
      <c r="Y180" s="66" t="s">
        <v>122</v>
      </c>
      <c r="Z180" s="66" t="s">
        <v>122</v>
      </c>
      <c r="AA180" s="66" t="s">
        <v>121</v>
      </c>
      <c r="AB180" s="66" t="s">
        <v>122</v>
      </c>
      <c r="AC180" s="66">
        <v>16</v>
      </c>
      <c r="AD180" s="66">
        <v>52</v>
      </c>
      <c r="AE180" s="66">
        <v>892</v>
      </c>
      <c r="AF180" s="80" t="s">
        <v>736</v>
      </c>
      <c r="AG180" s="80" t="s">
        <v>737</v>
      </c>
      <c r="AH180" s="256"/>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row>
    <row r="181" s="34" customFormat="1" ht="112" customHeight="1" spans="1:58">
      <c r="A181" s="127">
        <v>40</v>
      </c>
      <c r="B181" s="80" t="s">
        <v>738</v>
      </c>
      <c r="C181" s="80" t="s">
        <v>739</v>
      </c>
      <c r="D181" s="80" t="s">
        <v>369</v>
      </c>
      <c r="E181" s="80" t="s">
        <v>421</v>
      </c>
      <c r="F181" s="80">
        <v>2022</v>
      </c>
      <c r="G181" s="80" t="s">
        <v>594</v>
      </c>
      <c r="H181" s="66" t="s">
        <v>372</v>
      </c>
      <c r="I181" s="66">
        <v>42</v>
      </c>
      <c r="J181" s="66">
        <v>42</v>
      </c>
      <c r="K181" s="80"/>
      <c r="L181" s="80"/>
      <c r="M181" s="80"/>
      <c r="N181" s="80"/>
      <c r="O181" s="80"/>
      <c r="P181" s="80"/>
      <c r="Q181" s="80"/>
      <c r="R181" s="80"/>
      <c r="S181" s="80"/>
      <c r="T181" s="80"/>
      <c r="U181" s="80"/>
      <c r="V181" s="80"/>
      <c r="W181" s="80" t="s">
        <v>120</v>
      </c>
      <c r="X181" s="66" t="s">
        <v>121</v>
      </c>
      <c r="Y181" s="66" t="s">
        <v>121</v>
      </c>
      <c r="Z181" s="66" t="s">
        <v>122</v>
      </c>
      <c r="AA181" s="66" t="s">
        <v>121</v>
      </c>
      <c r="AB181" s="66" t="s">
        <v>122</v>
      </c>
      <c r="AC181" s="66" t="s">
        <v>740</v>
      </c>
      <c r="AD181" s="66" t="s">
        <v>741</v>
      </c>
      <c r="AE181" s="66">
        <v>2452</v>
      </c>
      <c r="AF181" s="80" t="s">
        <v>742</v>
      </c>
      <c r="AG181" s="80" t="s">
        <v>742</v>
      </c>
      <c r="AH181" s="258"/>
      <c r="AI181" s="27"/>
      <c r="AJ181" s="27"/>
      <c r="AK181" s="27"/>
      <c r="AL181" s="27"/>
      <c r="AM181" s="27"/>
      <c r="AN181" s="27"/>
      <c r="AO181" s="27"/>
      <c r="AP181" s="27"/>
      <c r="AQ181" s="27"/>
      <c r="AR181" s="27"/>
      <c r="AS181" s="27"/>
      <c r="AT181" s="27"/>
      <c r="AU181" s="27"/>
      <c r="AV181" s="27"/>
      <c r="AW181" s="27"/>
      <c r="AX181" s="27"/>
      <c r="AY181" s="27"/>
      <c r="AZ181" s="27"/>
      <c r="BA181" s="27"/>
      <c r="BB181" s="27"/>
      <c r="BC181" s="27"/>
      <c r="BD181" s="27"/>
      <c r="BE181" s="27"/>
      <c r="BF181" s="27"/>
    </row>
    <row r="182" s="35" customFormat="1" ht="40" customHeight="1" spans="1:34">
      <c r="A182" s="105" t="s">
        <v>61</v>
      </c>
      <c r="B182" s="72"/>
      <c r="C182" s="82"/>
      <c r="D182" s="72"/>
      <c r="E182" s="72"/>
      <c r="F182" s="72"/>
      <c r="G182" s="72"/>
      <c r="H182" s="72"/>
      <c r="I182" s="72"/>
      <c r="J182" s="155"/>
      <c r="K182" s="155"/>
      <c r="L182" s="155"/>
      <c r="M182" s="155"/>
      <c r="N182" s="155"/>
      <c r="O182" s="155"/>
      <c r="P182" s="155"/>
      <c r="Q182" s="155"/>
      <c r="R182" s="155"/>
      <c r="S182" s="155"/>
      <c r="T182" s="155"/>
      <c r="U182" s="155"/>
      <c r="V182" s="72"/>
      <c r="W182" s="155"/>
      <c r="X182" s="155"/>
      <c r="Y182" s="155"/>
      <c r="Z182" s="155"/>
      <c r="AA182" s="66"/>
      <c r="AB182" s="162"/>
      <c r="AC182" s="72"/>
      <c r="AD182" s="246"/>
      <c r="AE182" s="72"/>
      <c r="AF182" s="162"/>
      <c r="AG182" s="82"/>
      <c r="AH182" s="186"/>
    </row>
    <row r="183" s="35" customFormat="1" ht="40" customHeight="1" spans="1:34">
      <c r="A183" s="105" t="s">
        <v>62</v>
      </c>
      <c r="B183" s="72"/>
      <c r="C183" s="82"/>
      <c r="D183" s="72"/>
      <c r="E183" s="72"/>
      <c r="F183" s="72"/>
      <c r="G183" s="72"/>
      <c r="H183" s="72"/>
      <c r="I183" s="72"/>
      <c r="J183" s="155"/>
      <c r="K183" s="155"/>
      <c r="L183" s="155"/>
      <c r="M183" s="155"/>
      <c r="N183" s="155"/>
      <c r="O183" s="155"/>
      <c r="P183" s="155"/>
      <c r="Q183" s="155"/>
      <c r="R183" s="155"/>
      <c r="S183" s="155"/>
      <c r="T183" s="155"/>
      <c r="U183" s="155"/>
      <c r="V183" s="72"/>
      <c r="W183" s="155"/>
      <c r="X183" s="155"/>
      <c r="Y183" s="155"/>
      <c r="Z183" s="155"/>
      <c r="AA183" s="155"/>
      <c r="AB183" s="162"/>
      <c r="AC183" s="72"/>
      <c r="AD183" s="246"/>
      <c r="AE183" s="72"/>
      <c r="AF183" s="162"/>
      <c r="AG183" s="82"/>
      <c r="AH183" s="186"/>
    </row>
    <row r="184" s="35" customFormat="1" ht="38" customHeight="1" spans="1:34">
      <c r="A184" s="105" t="s">
        <v>63</v>
      </c>
      <c r="B184" s="72"/>
      <c r="C184" s="82"/>
      <c r="D184" s="72"/>
      <c r="E184" s="72"/>
      <c r="F184" s="72"/>
      <c r="G184" s="72"/>
      <c r="H184" s="72"/>
      <c r="I184" s="72"/>
      <c r="J184" s="155"/>
      <c r="K184" s="155"/>
      <c r="L184" s="155"/>
      <c r="M184" s="155"/>
      <c r="N184" s="155"/>
      <c r="O184" s="155"/>
      <c r="P184" s="155"/>
      <c r="Q184" s="155"/>
      <c r="R184" s="155"/>
      <c r="S184" s="155"/>
      <c r="T184" s="155"/>
      <c r="U184" s="155"/>
      <c r="V184" s="72"/>
      <c r="W184" s="155"/>
      <c r="X184" s="155"/>
      <c r="Y184" s="155"/>
      <c r="Z184" s="155"/>
      <c r="AA184" s="155"/>
      <c r="AB184" s="162"/>
      <c r="AC184" s="72"/>
      <c r="AD184" s="246"/>
      <c r="AE184" s="72"/>
      <c r="AF184" s="162"/>
      <c r="AG184" s="228"/>
      <c r="AH184" s="186"/>
    </row>
    <row r="185" s="35" customFormat="1" ht="43" customHeight="1" spans="1:34">
      <c r="A185" s="105" t="s">
        <v>64</v>
      </c>
      <c r="B185" s="72"/>
      <c r="C185" s="72">
        <v>5</v>
      </c>
      <c r="D185" s="72"/>
      <c r="E185" s="72"/>
      <c r="F185" s="72"/>
      <c r="G185" s="72"/>
      <c r="H185" s="72"/>
      <c r="I185" s="104">
        <f>SUM(I186:I190)</f>
        <v>295.5</v>
      </c>
      <c r="J185" s="104">
        <f>SUM(J186:J190)</f>
        <v>295.5</v>
      </c>
      <c r="K185" s="104"/>
      <c r="L185" s="104"/>
      <c r="M185" s="104"/>
      <c r="N185" s="104"/>
      <c r="O185" s="104"/>
      <c r="P185" s="104"/>
      <c r="Q185" s="104"/>
      <c r="R185" s="104"/>
      <c r="S185" s="104"/>
      <c r="T185" s="104"/>
      <c r="U185" s="104"/>
      <c r="V185" s="104"/>
      <c r="W185" s="104"/>
      <c r="X185" s="104"/>
      <c r="Y185" s="104"/>
      <c r="Z185" s="104"/>
      <c r="AA185" s="104"/>
      <c r="AB185" s="104"/>
      <c r="AC185" s="104">
        <f>SUM(AC186:AC190)</f>
        <v>179</v>
      </c>
      <c r="AD185" s="104">
        <f>SUM(AD186:AD190)</f>
        <v>627</v>
      </c>
      <c r="AE185" s="104">
        <f>SUM(AE186:AE190)</f>
        <v>3512</v>
      </c>
      <c r="AF185" s="162"/>
      <c r="AG185" s="82"/>
      <c r="AH185" s="186"/>
    </row>
    <row r="186" s="16" customFormat="1" ht="66" customHeight="1" spans="1:34">
      <c r="A186" s="79" t="s">
        <v>112</v>
      </c>
      <c r="B186" s="72" t="s">
        <v>743</v>
      </c>
      <c r="C186" s="77" t="s">
        <v>744</v>
      </c>
      <c r="D186" s="64" t="s">
        <v>214</v>
      </c>
      <c r="E186" s="64" t="s">
        <v>215</v>
      </c>
      <c r="F186" s="64" t="s">
        <v>117</v>
      </c>
      <c r="G186" s="64" t="s">
        <v>129</v>
      </c>
      <c r="H186" s="57" t="s">
        <v>216</v>
      </c>
      <c r="I186" s="64">
        <v>59.5</v>
      </c>
      <c r="J186" s="206">
        <v>59.5</v>
      </c>
      <c r="K186" s="135"/>
      <c r="L186" s="135"/>
      <c r="M186" s="135"/>
      <c r="N186" s="135"/>
      <c r="O186" s="122"/>
      <c r="P186" s="122"/>
      <c r="Q186" s="122"/>
      <c r="R186" s="122"/>
      <c r="S186" s="122"/>
      <c r="T186" s="122"/>
      <c r="U186" s="122"/>
      <c r="V186" s="122"/>
      <c r="W186" s="64" t="s">
        <v>120</v>
      </c>
      <c r="X186" s="64" t="s">
        <v>121</v>
      </c>
      <c r="Y186" s="155" t="s">
        <v>122</v>
      </c>
      <c r="Z186" s="64" t="s">
        <v>122</v>
      </c>
      <c r="AA186" s="64" t="s">
        <v>122</v>
      </c>
      <c r="AB186" s="64" t="s">
        <v>122</v>
      </c>
      <c r="AC186" s="64">
        <v>38</v>
      </c>
      <c r="AD186" s="64">
        <v>116</v>
      </c>
      <c r="AE186" s="64">
        <v>595</v>
      </c>
      <c r="AF186" s="64" t="s">
        <v>745</v>
      </c>
      <c r="AG186" s="77" t="s">
        <v>746</v>
      </c>
      <c r="AH186" s="76"/>
    </row>
    <row r="187" s="8" customFormat="1" ht="70" customHeight="1" spans="1:34">
      <c r="A187" s="79" t="s">
        <v>142</v>
      </c>
      <c r="B187" s="86" t="s">
        <v>747</v>
      </c>
      <c r="C187" s="87" t="s">
        <v>748</v>
      </c>
      <c r="D187" s="64" t="s">
        <v>190</v>
      </c>
      <c r="E187" s="88" t="s">
        <v>168</v>
      </c>
      <c r="F187" s="64" t="s">
        <v>117</v>
      </c>
      <c r="G187" s="56" t="s">
        <v>129</v>
      </c>
      <c r="H187" s="57" t="s">
        <v>192</v>
      </c>
      <c r="I187" s="64">
        <v>78</v>
      </c>
      <c r="J187" s="64">
        <v>78</v>
      </c>
      <c r="K187" s="124"/>
      <c r="L187" s="124"/>
      <c r="M187" s="124"/>
      <c r="N187" s="124"/>
      <c r="O187" s="122"/>
      <c r="P187" s="122"/>
      <c r="Q187" s="122"/>
      <c r="R187" s="122"/>
      <c r="S187" s="122"/>
      <c r="T187" s="122"/>
      <c r="U187" s="122"/>
      <c r="V187" s="122"/>
      <c r="W187" s="64" t="s">
        <v>120</v>
      </c>
      <c r="X187" s="124" t="s">
        <v>121</v>
      </c>
      <c r="Y187" s="155" t="s">
        <v>122</v>
      </c>
      <c r="Z187" s="124" t="s">
        <v>122</v>
      </c>
      <c r="AA187" s="64" t="s">
        <v>122</v>
      </c>
      <c r="AB187" s="124" t="s">
        <v>122</v>
      </c>
      <c r="AC187" s="88">
        <v>35</v>
      </c>
      <c r="AD187" s="88">
        <v>95</v>
      </c>
      <c r="AE187" s="88">
        <v>450</v>
      </c>
      <c r="AF187" s="64" t="s">
        <v>193</v>
      </c>
      <c r="AG187" s="238" t="s">
        <v>749</v>
      </c>
      <c r="AH187" s="64"/>
    </row>
    <row r="188" s="16" customFormat="1" ht="74" customHeight="1" spans="1:34">
      <c r="A188" s="79" t="s">
        <v>147</v>
      </c>
      <c r="B188" s="86" t="s">
        <v>750</v>
      </c>
      <c r="C188" s="87" t="s">
        <v>751</v>
      </c>
      <c r="D188" s="64" t="s">
        <v>190</v>
      </c>
      <c r="E188" s="64" t="s">
        <v>752</v>
      </c>
      <c r="F188" s="64" t="s">
        <v>117</v>
      </c>
      <c r="G188" s="64" t="s">
        <v>129</v>
      </c>
      <c r="H188" s="57" t="s">
        <v>192</v>
      </c>
      <c r="I188" s="64">
        <v>57</v>
      </c>
      <c r="J188" s="64">
        <v>57</v>
      </c>
      <c r="K188" s="135"/>
      <c r="L188" s="135"/>
      <c r="M188" s="135"/>
      <c r="N188" s="135"/>
      <c r="O188" s="122"/>
      <c r="P188" s="122"/>
      <c r="Q188" s="122"/>
      <c r="R188" s="122"/>
      <c r="S188" s="122"/>
      <c r="T188" s="122"/>
      <c r="U188" s="122"/>
      <c r="V188" s="122"/>
      <c r="W188" s="64" t="s">
        <v>120</v>
      </c>
      <c r="X188" s="64" t="s">
        <v>121</v>
      </c>
      <c r="Y188" s="72" t="s">
        <v>122</v>
      </c>
      <c r="Z188" s="64" t="s">
        <v>122</v>
      </c>
      <c r="AA188" s="124" t="s">
        <v>122</v>
      </c>
      <c r="AB188" s="64" t="s">
        <v>122</v>
      </c>
      <c r="AC188" s="64">
        <v>42</v>
      </c>
      <c r="AD188" s="64">
        <v>160</v>
      </c>
      <c r="AE188" s="64">
        <v>347</v>
      </c>
      <c r="AF188" s="64" t="s">
        <v>303</v>
      </c>
      <c r="AG188" s="238" t="s">
        <v>753</v>
      </c>
      <c r="AH188" s="64"/>
    </row>
    <row r="189" s="16" customFormat="1" ht="144" customHeight="1" spans="1:34">
      <c r="A189" s="79" t="s">
        <v>152</v>
      </c>
      <c r="B189" s="86" t="s">
        <v>754</v>
      </c>
      <c r="C189" s="238" t="s">
        <v>755</v>
      </c>
      <c r="D189" s="86" t="s">
        <v>214</v>
      </c>
      <c r="E189" s="86" t="s">
        <v>662</v>
      </c>
      <c r="F189" s="86">
        <v>2023</v>
      </c>
      <c r="G189" s="86" t="s">
        <v>756</v>
      </c>
      <c r="H189" s="86" t="s">
        <v>216</v>
      </c>
      <c r="I189" s="86">
        <v>59.5</v>
      </c>
      <c r="J189" s="86">
        <v>59.5</v>
      </c>
      <c r="K189" s="86"/>
      <c r="L189" s="86"/>
      <c r="M189" s="86"/>
      <c r="N189" s="86"/>
      <c r="O189" s="86"/>
      <c r="P189" s="86"/>
      <c r="Q189" s="86"/>
      <c r="R189" s="86"/>
      <c r="S189" s="86"/>
      <c r="T189" s="86"/>
      <c r="U189" s="86"/>
      <c r="V189" s="86"/>
      <c r="W189" s="86" t="s">
        <v>757</v>
      </c>
      <c r="X189" s="86" t="s">
        <v>121</v>
      </c>
      <c r="Y189" s="86" t="s">
        <v>121</v>
      </c>
      <c r="Z189" s="64" t="s">
        <v>122</v>
      </c>
      <c r="AA189" s="124" t="s">
        <v>122</v>
      </c>
      <c r="AB189" s="64" t="s">
        <v>122</v>
      </c>
      <c r="AC189" s="86">
        <v>32</v>
      </c>
      <c r="AD189" s="86">
        <v>128</v>
      </c>
      <c r="AE189" s="86">
        <v>960</v>
      </c>
      <c r="AF189" s="64" t="s">
        <v>303</v>
      </c>
      <c r="AG189" s="86" t="s">
        <v>758</v>
      </c>
      <c r="AH189" s="76"/>
    </row>
    <row r="190" s="8" customFormat="1" ht="160" customHeight="1" spans="1:34">
      <c r="A190" s="79" t="s">
        <v>160</v>
      </c>
      <c r="B190" s="86" t="s">
        <v>759</v>
      </c>
      <c r="C190" s="238" t="s">
        <v>760</v>
      </c>
      <c r="D190" s="86" t="s">
        <v>214</v>
      </c>
      <c r="E190" s="86" t="s">
        <v>662</v>
      </c>
      <c r="F190" s="86">
        <v>2023</v>
      </c>
      <c r="G190" s="86" t="s">
        <v>756</v>
      </c>
      <c r="H190" s="86" t="s">
        <v>216</v>
      </c>
      <c r="I190" s="86">
        <v>41.5</v>
      </c>
      <c r="J190" s="86">
        <v>41.5</v>
      </c>
      <c r="K190" s="86"/>
      <c r="L190" s="86"/>
      <c r="M190" s="86"/>
      <c r="N190" s="86"/>
      <c r="O190" s="86"/>
      <c r="P190" s="86"/>
      <c r="Q190" s="86"/>
      <c r="R190" s="86"/>
      <c r="S190" s="86"/>
      <c r="T190" s="86"/>
      <c r="U190" s="86"/>
      <c r="V190" s="86"/>
      <c r="W190" s="86" t="s">
        <v>757</v>
      </c>
      <c r="X190" s="86" t="s">
        <v>121</v>
      </c>
      <c r="Y190" s="86" t="s">
        <v>121</v>
      </c>
      <c r="Z190" s="64" t="s">
        <v>122</v>
      </c>
      <c r="AA190" s="124" t="s">
        <v>122</v>
      </c>
      <c r="AB190" s="64" t="s">
        <v>122</v>
      </c>
      <c r="AC190" s="86">
        <v>32</v>
      </c>
      <c r="AD190" s="86">
        <v>128</v>
      </c>
      <c r="AE190" s="86">
        <v>1160</v>
      </c>
      <c r="AF190" s="64" t="s">
        <v>303</v>
      </c>
      <c r="AG190" s="86" t="s">
        <v>761</v>
      </c>
      <c r="AH190" s="64"/>
    </row>
    <row r="191" s="35" customFormat="1" ht="49" customHeight="1" spans="1:34">
      <c r="A191" s="68" t="s">
        <v>65</v>
      </c>
      <c r="B191" s="72"/>
      <c r="C191" s="104">
        <v>2</v>
      </c>
      <c r="D191" s="72"/>
      <c r="E191" s="72"/>
      <c r="F191" s="72"/>
      <c r="G191" s="72"/>
      <c r="H191" s="72"/>
      <c r="I191" s="136">
        <f>SUM(I192:I193)</f>
        <v>224.44</v>
      </c>
      <c r="J191" s="136">
        <f>SUM(J192:J193)</f>
        <v>224.44</v>
      </c>
      <c r="K191" s="136"/>
      <c r="L191" s="136"/>
      <c r="M191" s="136"/>
      <c r="N191" s="136"/>
      <c r="O191" s="136"/>
      <c r="P191" s="136"/>
      <c r="Q191" s="136"/>
      <c r="R191" s="136"/>
      <c r="S191" s="136"/>
      <c r="T191" s="136"/>
      <c r="U191" s="136"/>
      <c r="V191" s="136"/>
      <c r="W191" s="136"/>
      <c r="X191" s="136"/>
      <c r="Y191" s="136"/>
      <c r="Z191" s="136"/>
      <c r="AA191" s="136"/>
      <c r="AB191" s="136"/>
      <c r="AC191" s="136">
        <f t="shared" ref="AC191:AE191" si="23">SUM(AC192:AC193)</f>
        <v>35</v>
      </c>
      <c r="AD191" s="136">
        <f t="shared" si="23"/>
        <v>72</v>
      </c>
      <c r="AE191" s="136">
        <f t="shared" si="23"/>
        <v>87</v>
      </c>
      <c r="AF191" s="162"/>
      <c r="AG191" s="82"/>
      <c r="AH191" s="186"/>
    </row>
    <row r="192" s="36" customFormat="1" ht="63" customHeight="1" spans="1:247">
      <c r="A192" s="239">
        <v>1</v>
      </c>
      <c r="B192" s="72" t="s">
        <v>762</v>
      </c>
      <c r="C192" s="82" t="s">
        <v>763</v>
      </c>
      <c r="D192" s="72" t="s">
        <v>369</v>
      </c>
      <c r="E192" s="72" t="s">
        <v>605</v>
      </c>
      <c r="F192" s="72" t="s">
        <v>117</v>
      </c>
      <c r="G192" s="66" t="s">
        <v>371</v>
      </c>
      <c r="H192" s="145" t="s">
        <v>372</v>
      </c>
      <c r="I192" s="72">
        <v>22</v>
      </c>
      <c r="J192" s="72">
        <v>22</v>
      </c>
      <c r="K192" s="72"/>
      <c r="L192" s="72"/>
      <c r="M192" s="72"/>
      <c r="N192" s="72"/>
      <c r="O192" s="112"/>
      <c r="P192" s="112"/>
      <c r="Q192" s="112"/>
      <c r="R192" s="112"/>
      <c r="S192" s="112"/>
      <c r="T192" s="112"/>
      <c r="U192" s="112"/>
      <c r="V192" s="112"/>
      <c r="W192" s="72" t="s">
        <v>764</v>
      </c>
      <c r="X192" s="72" t="s">
        <v>121</v>
      </c>
      <c r="Y192" s="72" t="s">
        <v>121</v>
      </c>
      <c r="Z192" s="72" t="s">
        <v>122</v>
      </c>
      <c r="AA192" s="72" t="s">
        <v>122</v>
      </c>
      <c r="AB192" s="72" t="s">
        <v>121</v>
      </c>
      <c r="AC192" s="72">
        <v>35</v>
      </c>
      <c r="AD192" s="72">
        <v>72</v>
      </c>
      <c r="AE192" s="72">
        <v>87</v>
      </c>
      <c r="AF192" s="72" t="s">
        <v>303</v>
      </c>
      <c r="AG192" s="192" t="s">
        <v>765</v>
      </c>
      <c r="AH192" s="259"/>
      <c r="AI192" s="260"/>
      <c r="AJ192" s="260"/>
      <c r="AK192" s="260"/>
      <c r="AL192" s="260"/>
      <c r="AM192" s="260"/>
      <c r="AN192" s="260"/>
      <c r="AO192" s="260"/>
      <c r="AP192" s="260"/>
      <c r="AQ192" s="260"/>
      <c r="AR192" s="260"/>
      <c r="AS192" s="260"/>
      <c r="AT192" s="260"/>
      <c r="AU192" s="260"/>
      <c r="AV192" s="260"/>
      <c r="AW192" s="260"/>
      <c r="AX192" s="260"/>
      <c r="AY192" s="260"/>
      <c r="AZ192" s="260"/>
      <c r="BA192" s="260"/>
      <c r="BB192" s="260"/>
      <c r="BC192" s="260"/>
      <c r="BD192" s="260"/>
      <c r="BE192" s="260"/>
      <c r="BF192" s="260"/>
      <c r="BG192" s="260"/>
      <c r="BH192" s="260"/>
      <c r="BI192" s="260"/>
      <c r="BJ192" s="260"/>
      <c r="BK192" s="260"/>
      <c r="BL192" s="260"/>
      <c r="BM192" s="260"/>
      <c r="BN192" s="260"/>
      <c r="BO192" s="260"/>
      <c r="BP192" s="260"/>
      <c r="BQ192" s="260"/>
      <c r="BR192" s="260"/>
      <c r="BS192" s="260"/>
      <c r="BT192" s="260"/>
      <c r="BU192" s="260"/>
      <c r="BV192" s="260"/>
      <c r="BW192" s="260"/>
      <c r="BX192" s="260"/>
      <c r="BY192" s="260"/>
      <c r="BZ192" s="260"/>
      <c r="CA192" s="260"/>
      <c r="CB192" s="260"/>
      <c r="CC192" s="260"/>
      <c r="CD192" s="260"/>
      <c r="CE192" s="260"/>
      <c r="CF192" s="260"/>
      <c r="CG192" s="260"/>
      <c r="CH192" s="260"/>
      <c r="CI192" s="260"/>
      <c r="CJ192" s="260"/>
      <c r="CK192" s="260"/>
      <c r="CL192" s="260"/>
      <c r="CM192" s="260"/>
      <c r="CN192" s="260"/>
      <c r="CO192" s="260"/>
      <c r="CP192" s="260"/>
      <c r="CQ192" s="260"/>
      <c r="CR192" s="260"/>
      <c r="CS192" s="260"/>
      <c r="CT192" s="260"/>
      <c r="CU192" s="260"/>
      <c r="CV192" s="260"/>
      <c r="CW192" s="260"/>
      <c r="CX192" s="260"/>
      <c r="CY192" s="260"/>
      <c r="CZ192" s="260"/>
      <c r="DA192" s="260"/>
      <c r="DB192" s="260"/>
      <c r="DC192" s="260"/>
      <c r="DD192" s="260"/>
      <c r="DE192" s="260"/>
      <c r="DF192" s="260"/>
      <c r="DG192" s="260"/>
      <c r="DH192" s="260"/>
      <c r="DI192" s="260"/>
      <c r="DJ192" s="260"/>
      <c r="DK192" s="260"/>
      <c r="DL192" s="260"/>
      <c r="DM192" s="260"/>
      <c r="DN192" s="260"/>
      <c r="DO192" s="260"/>
      <c r="DP192" s="260"/>
      <c r="DQ192" s="260"/>
      <c r="DR192" s="260"/>
      <c r="DS192" s="260"/>
      <c r="DT192" s="260"/>
      <c r="DU192" s="260"/>
      <c r="DV192" s="260"/>
      <c r="DW192" s="260"/>
      <c r="DX192" s="260"/>
      <c r="DY192" s="260"/>
      <c r="DZ192" s="260"/>
      <c r="EA192" s="260"/>
      <c r="EB192" s="260"/>
      <c r="EC192" s="260"/>
      <c r="ED192" s="260"/>
      <c r="EE192" s="260"/>
      <c r="EF192" s="260"/>
      <c r="EG192" s="260"/>
      <c r="EH192" s="260"/>
      <c r="EI192" s="260"/>
      <c r="EJ192" s="260"/>
      <c r="EK192" s="260"/>
      <c r="EL192" s="260"/>
      <c r="EM192" s="260"/>
      <c r="EN192" s="260"/>
      <c r="EO192" s="260"/>
      <c r="EP192" s="260"/>
      <c r="EQ192" s="260"/>
      <c r="ER192" s="260"/>
      <c r="ES192" s="260"/>
      <c r="ET192" s="260"/>
      <c r="EU192" s="260"/>
      <c r="EV192" s="260"/>
      <c r="EW192" s="260"/>
      <c r="EX192" s="260"/>
      <c r="EY192" s="260"/>
      <c r="EZ192" s="260"/>
      <c r="FA192" s="260"/>
      <c r="FB192" s="260"/>
      <c r="FC192" s="260"/>
      <c r="FD192" s="260"/>
      <c r="FE192" s="260"/>
      <c r="FF192" s="260"/>
      <c r="FG192" s="260"/>
      <c r="FH192" s="260"/>
      <c r="FI192" s="260"/>
      <c r="FJ192" s="260"/>
      <c r="FK192" s="260"/>
      <c r="FL192" s="260"/>
      <c r="FM192" s="260"/>
      <c r="FN192" s="260"/>
      <c r="FO192" s="260"/>
      <c r="FP192" s="260"/>
      <c r="FQ192" s="260"/>
      <c r="FR192" s="260"/>
      <c r="FS192" s="260"/>
      <c r="FT192" s="260"/>
      <c r="FU192" s="260"/>
      <c r="FV192" s="260"/>
      <c r="FW192" s="260"/>
      <c r="FX192" s="260"/>
      <c r="FY192" s="260"/>
      <c r="FZ192" s="260"/>
      <c r="GA192" s="260"/>
      <c r="GB192" s="260"/>
      <c r="GC192" s="260"/>
      <c r="GD192" s="260"/>
      <c r="GE192" s="260"/>
      <c r="GF192" s="260"/>
      <c r="GG192" s="260"/>
      <c r="GH192" s="260"/>
      <c r="GI192" s="260"/>
      <c r="GJ192" s="260"/>
      <c r="GK192" s="260"/>
      <c r="GL192" s="260"/>
      <c r="GM192" s="260"/>
      <c r="GN192" s="260"/>
      <c r="GO192" s="260"/>
      <c r="GP192" s="260"/>
      <c r="GQ192" s="260"/>
      <c r="GR192" s="260"/>
      <c r="GS192" s="260"/>
      <c r="GT192" s="260"/>
      <c r="GU192" s="260"/>
      <c r="GV192" s="260"/>
      <c r="GW192" s="260"/>
      <c r="GX192" s="260"/>
      <c r="GY192" s="260"/>
      <c r="GZ192" s="260"/>
      <c r="HA192" s="260"/>
      <c r="HB192" s="260"/>
      <c r="HC192" s="260"/>
      <c r="HD192" s="260"/>
      <c r="HE192" s="260"/>
      <c r="HF192" s="260"/>
      <c r="HG192" s="260"/>
      <c r="HH192" s="260"/>
      <c r="HI192" s="260"/>
      <c r="HJ192" s="260"/>
      <c r="HK192" s="260"/>
      <c r="HL192" s="260"/>
      <c r="HM192" s="260"/>
      <c r="HN192" s="260"/>
      <c r="HO192" s="260"/>
      <c r="HP192" s="260"/>
      <c r="HQ192" s="260"/>
      <c r="HR192" s="260"/>
      <c r="HS192" s="260"/>
      <c r="HT192" s="260"/>
      <c r="HU192" s="260"/>
      <c r="HV192" s="260"/>
      <c r="HW192" s="260"/>
      <c r="HX192" s="260"/>
      <c r="HY192" s="260"/>
      <c r="HZ192" s="260"/>
      <c r="IA192" s="260"/>
      <c r="IB192" s="260"/>
      <c r="IC192" s="260"/>
      <c r="ID192" s="260"/>
      <c r="IE192" s="260"/>
      <c r="IF192" s="260"/>
      <c r="IG192" s="260"/>
      <c r="IH192" s="260"/>
      <c r="II192" s="260"/>
      <c r="IJ192" s="260"/>
      <c r="IK192" s="260"/>
      <c r="IL192" s="260"/>
      <c r="IM192" s="260"/>
    </row>
    <row r="193" s="36" customFormat="1" ht="93" customHeight="1" spans="1:247">
      <c r="A193" s="239">
        <v>2</v>
      </c>
      <c r="B193" s="72" t="s">
        <v>766</v>
      </c>
      <c r="C193" s="82" t="s">
        <v>767</v>
      </c>
      <c r="D193" s="72" t="s">
        <v>259</v>
      </c>
      <c r="E193" s="72" t="s">
        <v>768</v>
      </c>
      <c r="F193" s="72" t="s">
        <v>117</v>
      </c>
      <c r="G193" s="66" t="s">
        <v>383</v>
      </c>
      <c r="H193" s="145" t="s">
        <v>384</v>
      </c>
      <c r="I193" s="72">
        <v>202.44</v>
      </c>
      <c r="J193" s="72">
        <v>202.44</v>
      </c>
      <c r="K193" s="72"/>
      <c r="L193" s="72"/>
      <c r="M193" s="72"/>
      <c r="N193" s="72"/>
      <c r="O193" s="112"/>
      <c r="P193" s="112"/>
      <c r="Q193" s="112"/>
      <c r="R193" s="112"/>
      <c r="S193" s="112"/>
      <c r="T193" s="112"/>
      <c r="U193" s="112"/>
      <c r="V193" s="112"/>
      <c r="W193" s="72" t="s">
        <v>764</v>
      </c>
      <c r="X193" s="72" t="s">
        <v>121</v>
      </c>
      <c r="Y193" s="72" t="s">
        <v>121</v>
      </c>
      <c r="Z193" s="72" t="s">
        <v>122</v>
      </c>
      <c r="AA193" s="72" t="s">
        <v>122</v>
      </c>
      <c r="AB193" s="72" t="s">
        <v>122</v>
      </c>
      <c r="AC193" s="72"/>
      <c r="AD193" s="72"/>
      <c r="AE193" s="72"/>
      <c r="AF193" s="263"/>
      <c r="AG193" s="192" t="s">
        <v>769</v>
      </c>
      <c r="AH193" s="259"/>
      <c r="AI193" s="260"/>
      <c r="AJ193" s="260"/>
      <c r="AK193" s="260"/>
      <c r="AL193" s="260"/>
      <c r="AM193" s="260"/>
      <c r="AN193" s="260"/>
      <c r="AO193" s="260"/>
      <c r="AP193" s="260"/>
      <c r="AQ193" s="260"/>
      <c r="AR193" s="260"/>
      <c r="AS193" s="260"/>
      <c r="AT193" s="260"/>
      <c r="AU193" s="260"/>
      <c r="AV193" s="260"/>
      <c r="AW193" s="260"/>
      <c r="AX193" s="260"/>
      <c r="AY193" s="260"/>
      <c r="AZ193" s="260"/>
      <c r="BA193" s="260"/>
      <c r="BB193" s="260"/>
      <c r="BC193" s="260"/>
      <c r="BD193" s="260"/>
      <c r="BE193" s="260"/>
      <c r="BF193" s="260"/>
      <c r="BG193" s="260"/>
      <c r="BH193" s="260"/>
      <c r="BI193" s="260"/>
      <c r="BJ193" s="260"/>
      <c r="BK193" s="260"/>
      <c r="BL193" s="260"/>
      <c r="BM193" s="260"/>
      <c r="BN193" s="260"/>
      <c r="BO193" s="260"/>
      <c r="BP193" s="260"/>
      <c r="BQ193" s="260"/>
      <c r="BR193" s="260"/>
      <c r="BS193" s="260"/>
      <c r="BT193" s="260"/>
      <c r="BU193" s="260"/>
      <c r="BV193" s="260"/>
      <c r="BW193" s="260"/>
      <c r="BX193" s="260"/>
      <c r="BY193" s="260"/>
      <c r="BZ193" s="260"/>
      <c r="CA193" s="260"/>
      <c r="CB193" s="260"/>
      <c r="CC193" s="260"/>
      <c r="CD193" s="260"/>
      <c r="CE193" s="260"/>
      <c r="CF193" s="260"/>
      <c r="CG193" s="260"/>
      <c r="CH193" s="260"/>
      <c r="CI193" s="260"/>
      <c r="CJ193" s="260"/>
      <c r="CK193" s="260"/>
      <c r="CL193" s="260"/>
      <c r="CM193" s="260"/>
      <c r="CN193" s="260"/>
      <c r="CO193" s="260"/>
      <c r="CP193" s="260"/>
      <c r="CQ193" s="260"/>
      <c r="CR193" s="260"/>
      <c r="CS193" s="260"/>
      <c r="CT193" s="260"/>
      <c r="CU193" s="260"/>
      <c r="CV193" s="260"/>
      <c r="CW193" s="260"/>
      <c r="CX193" s="260"/>
      <c r="CY193" s="260"/>
      <c r="CZ193" s="260"/>
      <c r="DA193" s="260"/>
      <c r="DB193" s="260"/>
      <c r="DC193" s="260"/>
      <c r="DD193" s="260"/>
      <c r="DE193" s="260"/>
      <c r="DF193" s="260"/>
      <c r="DG193" s="260"/>
      <c r="DH193" s="260"/>
      <c r="DI193" s="260"/>
      <c r="DJ193" s="260"/>
      <c r="DK193" s="260"/>
      <c r="DL193" s="260"/>
      <c r="DM193" s="260"/>
      <c r="DN193" s="260"/>
      <c r="DO193" s="260"/>
      <c r="DP193" s="260"/>
      <c r="DQ193" s="260"/>
      <c r="DR193" s="260"/>
      <c r="DS193" s="260"/>
      <c r="DT193" s="260"/>
      <c r="DU193" s="260"/>
      <c r="DV193" s="260"/>
      <c r="DW193" s="260"/>
      <c r="DX193" s="260"/>
      <c r="DY193" s="260"/>
      <c r="DZ193" s="260"/>
      <c r="EA193" s="260"/>
      <c r="EB193" s="260"/>
      <c r="EC193" s="260"/>
      <c r="ED193" s="260"/>
      <c r="EE193" s="260"/>
      <c r="EF193" s="260"/>
      <c r="EG193" s="260"/>
      <c r="EH193" s="260"/>
      <c r="EI193" s="260"/>
      <c r="EJ193" s="260"/>
      <c r="EK193" s="260"/>
      <c r="EL193" s="260"/>
      <c r="EM193" s="260"/>
      <c r="EN193" s="260"/>
      <c r="EO193" s="260"/>
      <c r="EP193" s="260"/>
      <c r="EQ193" s="260"/>
      <c r="ER193" s="260"/>
      <c r="ES193" s="260"/>
      <c r="ET193" s="260"/>
      <c r="EU193" s="260"/>
      <c r="EV193" s="260"/>
      <c r="EW193" s="260"/>
      <c r="EX193" s="260"/>
      <c r="EY193" s="260"/>
      <c r="EZ193" s="260"/>
      <c r="FA193" s="260"/>
      <c r="FB193" s="260"/>
      <c r="FC193" s="260"/>
      <c r="FD193" s="260"/>
      <c r="FE193" s="260"/>
      <c r="FF193" s="260"/>
      <c r="FG193" s="260"/>
      <c r="FH193" s="260"/>
      <c r="FI193" s="260"/>
      <c r="FJ193" s="260"/>
      <c r="FK193" s="260"/>
      <c r="FL193" s="260"/>
      <c r="FM193" s="260"/>
      <c r="FN193" s="260"/>
      <c r="FO193" s="260"/>
      <c r="FP193" s="260"/>
      <c r="FQ193" s="260"/>
      <c r="FR193" s="260"/>
      <c r="FS193" s="260"/>
      <c r="FT193" s="260"/>
      <c r="FU193" s="260"/>
      <c r="FV193" s="260"/>
      <c r="FW193" s="260"/>
      <c r="FX193" s="260"/>
      <c r="FY193" s="260"/>
      <c r="FZ193" s="260"/>
      <c r="GA193" s="260"/>
      <c r="GB193" s="260"/>
      <c r="GC193" s="260"/>
      <c r="GD193" s="260"/>
      <c r="GE193" s="260"/>
      <c r="GF193" s="260"/>
      <c r="GG193" s="260"/>
      <c r="GH193" s="260"/>
      <c r="GI193" s="260"/>
      <c r="GJ193" s="260"/>
      <c r="GK193" s="260"/>
      <c r="GL193" s="260"/>
      <c r="GM193" s="260"/>
      <c r="GN193" s="260"/>
      <c r="GO193" s="260"/>
      <c r="GP193" s="260"/>
      <c r="GQ193" s="260"/>
      <c r="GR193" s="260"/>
      <c r="GS193" s="260"/>
      <c r="GT193" s="260"/>
      <c r="GU193" s="260"/>
      <c r="GV193" s="260"/>
      <c r="GW193" s="260"/>
      <c r="GX193" s="260"/>
      <c r="GY193" s="260"/>
      <c r="GZ193" s="260"/>
      <c r="HA193" s="260"/>
      <c r="HB193" s="260"/>
      <c r="HC193" s="260"/>
      <c r="HD193" s="260"/>
      <c r="HE193" s="260"/>
      <c r="HF193" s="260"/>
      <c r="HG193" s="260"/>
      <c r="HH193" s="260"/>
      <c r="HI193" s="260"/>
      <c r="HJ193" s="260"/>
      <c r="HK193" s="260"/>
      <c r="HL193" s="260"/>
      <c r="HM193" s="260"/>
      <c r="HN193" s="260"/>
      <c r="HO193" s="260"/>
      <c r="HP193" s="260"/>
      <c r="HQ193" s="260"/>
      <c r="HR193" s="260"/>
      <c r="HS193" s="260"/>
      <c r="HT193" s="260"/>
      <c r="HU193" s="260"/>
      <c r="HV193" s="260"/>
      <c r="HW193" s="260"/>
      <c r="HX193" s="260"/>
      <c r="HY193" s="260"/>
      <c r="HZ193" s="260"/>
      <c r="IA193" s="260"/>
      <c r="IB193" s="260"/>
      <c r="IC193" s="260"/>
      <c r="ID193" s="260"/>
      <c r="IE193" s="260"/>
      <c r="IF193" s="260"/>
      <c r="IG193" s="260"/>
      <c r="IH193" s="260"/>
      <c r="II193" s="260"/>
      <c r="IJ193" s="260"/>
      <c r="IK193" s="260"/>
      <c r="IL193" s="260"/>
      <c r="IM193" s="260"/>
    </row>
    <row r="194" s="35" customFormat="1" ht="49" customHeight="1" spans="1:34">
      <c r="A194" s="105" t="s">
        <v>66</v>
      </c>
      <c r="B194" s="72"/>
      <c r="C194" s="82"/>
      <c r="D194" s="72"/>
      <c r="E194" s="72"/>
      <c r="F194" s="72"/>
      <c r="G194" s="72"/>
      <c r="H194" s="72"/>
      <c r="I194" s="72"/>
      <c r="J194" s="72"/>
      <c r="K194" s="72"/>
      <c r="L194" s="72"/>
      <c r="M194" s="72"/>
      <c r="N194" s="72"/>
      <c r="O194" s="72"/>
      <c r="P194" s="72"/>
      <c r="Q194" s="72"/>
      <c r="R194" s="72"/>
      <c r="S194" s="72"/>
      <c r="T194" s="72"/>
      <c r="U194" s="72"/>
      <c r="V194" s="72"/>
      <c r="W194" s="72"/>
      <c r="X194" s="72"/>
      <c r="Y194" s="72"/>
      <c r="Z194" s="72"/>
      <c r="AA194" s="64"/>
      <c r="AB194" s="72"/>
      <c r="AC194" s="72"/>
      <c r="AD194" s="72"/>
      <c r="AE194" s="72"/>
      <c r="AF194" s="162"/>
      <c r="AG194" s="82"/>
      <c r="AH194" s="186"/>
    </row>
    <row r="195" s="35" customFormat="1" ht="66" customHeight="1" spans="1:34">
      <c r="A195" s="105" t="s">
        <v>67</v>
      </c>
      <c r="B195" s="72"/>
      <c r="C195" s="82"/>
      <c r="D195" s="72"/>
      <c r="E195" s="72"/>
      <c r="F195" s="72"/>
      <c r="G195" s="72"/>
      <c r="H195" s="72"/>
      <c r="I195" s="72"/>
      <c r="J195" s="72"/>
      <c r="K195" s="72"/>
      <c r="L195" s="72"/>
      <c r="M195" s="72"/>
      <c r="N195" s="72"/>
      <c r="O195" s="72"/>
      <c r="P195" s="72"/>
      <c r="Q195" s="72"/>
      <c r="R195" s="72"/>
      <c r="S195" s="72"/>
      <c r="T195" s="72"/>
      <c r="U195" s="72"/>
      <c r="V195" s="72"/>
      <c r="W195" s="72"/>
      <c r="X195" s="72"/>
      <c r="Y195" s="72"/>
      <c r="Z195" s="72"/>
      <c r="AA195" s="72"/>
      <c r="AB195" s="72"/>
      <c r="AC195" s="72"/>
      <c r="AD195" s="72"/>
      <c r="AE195" s="72"/>
      <c r="AF195" s="162"/>
      <c r="AG195" s="82"/>
      <c r="AH195" s="186"/>
    </row>
    <row r="196" s="35" customFormat="1" ht="53" customHeight="1" spans="1:34">
      <c r="A196" s="105" t="s">
        <v>68</v>
      </c>
      <c r="B196" s="72"/>
      <c r="C196" s="82"/>
      <c r="D196" s="72"/>
      <c r="E196" s="72"/>
      <c r="F196" s="72"/>
      <c r="G196" s="72"/>
      <c r="H196" s="72"/>
      <c r="I196" s="72"/>
      <c r="J196" s="72"/>
      <c r="K196" s="72"/>
      <c r="L196" s="72"/>
      <c r="M196" s="72"/>
      <c r="N196" s="72"/>
      <c r="O196" s="72"/>
      <c r="P196" s="72"/>
      <c r="Q196" s="72"/>
      <c r="R196" s="72"/>
      <c r="S196" s="72"/>
      <c r="T196" s="72"/>
      <c r="U196" s="72"/>
      <c r="V196" s="72"/>
      <c r="W196" s="72"/>
      <c r="X196" s="72"/>
      <c r="Y196" s="72"/>
      <c r="Z196" s="72"/>
      <c r="AA196" s="72"/>
      <c r="AB196" s="72"/>
      <c r="AC196" s="72"/>
      <c r="AD196" s="72"/>
      <c r="AE196" s="72"/>
      <c r="AF196" s="162"/>
      <c r="AG196" s="82"/>
      <c r="AH196" s="186"/>
    </row>
    <row r="197" s="35" customFormat="1" ht="35" customHeight="1" spans="1:34">
      <c r="A197" s="105" t="s">
        <v>69</v>
      </c>
      <c r="B197" s="72"/>
      <c r="C197" s="82"/>
      <c r="D197" s="72"/>
      <c r="E197" s="72"/>
      <c r="F197" s="72"/>
      <c r="G197" s="72"/>
      <c r="H197" s="72"/>
      <c r="I197" s="72"/>
      <c r="J197" s="72"/>
      <c r="K197" s="72"/>
      <c r="L197" s="72"/>
      <c r="M197" s="72"/>
      <c r="N197" s="72"/>
      <c r="O197" s="72"/>
      <c r="P197" s="72"/>
      <c r="Q197" s="72"/>
      <c r="R197" s="72"/>
      <c r="S197" s="72"/>
      <c r="T197" s="72"/>
      <c r="U197" s="72"/>
      <c r="V197" s="72"/>
      <c r="W197" s="72"/>
      <c r="X197" s="72"/>
      <c r="Y197" s="72"/>
      <c r="Z197" s="72"/>
      <c r="AA197" s="72"/>
      <c r="AB197" s="72"/>
      <c r="AC197" s="72"/>
      <c r="AD197" s="72"/>
      <c r="AE197" s="72"/>
      <c r="AF197" s="162"/>
      <c r="AG197" s="82"/>
      <c r="AH197" s="186"/>
    </row>
    <row r="198" s="35" customFormat="1" ht="46" customHeight="1" spans="1:34">
      <c r="A198" s="105" t="s">
        <v>70</v>
      </c>
      <c r="B198" s="72"/>
      <c r="C198" s="82"/>
      <c r="D198" s="72"/>
      <c r="E198" s="72"/>
      <c r="F198" s="72"/>
      <c r="G198" s="72"/>
      <c r="H198" s="72"/>
      <c r="I198" s="72"/>
      <c r="J198" s="72"/>
      <c r="K198" s="72"/>
      <c r="L198" s="72"/>
      <c r="M198" s="72"/>
      <c r="N198" s="72"/>
      <c r="O198" s="72"/>
      <c r="P198" s="72"/>
      <c r="Q198" s="72"/>
      <c r="R198" s="72"/>
      <c r="S198" s="72"/>
      <c r="T198" s="72"/>
      <c r="U198" s="72"/>
      <c r="V198" s="72"/>
      <c r="W198" s="72"/>
      <c r="X198" s="72"/>
      <c r="Y198" s="72"/>
      <c r="Z198" s="72"/>
      <c r="AA198" s="72"/>
      <c r="AB198" s="72"/>
      <c r="AC198" s="72"/>
      <c r="AD198" s="72"/>
      <c r="AE198" s="72"/>
      <c r="AF198" s="162"/>
      <c r="AG198" s="82"/>
      <c r="AH198" s="264"/>
    </row>
    <row r="199" s="35" customFormat="1" ht="119" customHeight="1" spans="1:34">
      <c r="A199" s="105" t="s">
        <v>71</v>
      </c>
      <c r="B199" s="72"/>
      <c r="C199" s="82"/>
      <c r="D199" s="72"/>
      <c r="E199" s="72"/>
      <c r="F199" s="72"/>
      <c r="G199" s="72"/>
      <c r="H199" s="72"/>
      <c r="I199" s="72"/>
      <c r="J199" s="72"/>
      <c r="K199" s="72"/>
      <c r="L199" s="72"/>
      <c r="M199" s="72"/>
      <c r="N199" s="72"/>
      <c r="O199" s="72"/>
      <c r="P199" s="72"/>
      <c r="Q199" s="72"/>
      <c r="R199" s="72"/>
      <c r="S199" s="72"/>
      <c r="T199" s="72"/>
      <c r="U199" s="72"/>
      <c r="V199" s="72"/>
      <c r="W199" s="72"/>
      <c r="X199" s="72"/>
      <c r="Y199" s="72"/>
      <c r="Z199" s="72"/>
      <c r="AA199" s="72"/>
      <c r="AB199" s="72"/>
      <c r="AC199" s="72"/>
      <c r="AD199" s="72"/>
      <c r="AE199" s="72"/>
      <c r="AF199" s="162"/>
      <c r="AG199" s="82"/>
      <c r="AH199" s="186"/>
    </row>
    <row r="200" s="37" customFormat="1" ht="65" customHeight="1" spans="1:247">
      <c r="A200" s="55" t="s">
        <v>770</v>
      </c>
      <c r="B200" s="261" t="s">
        <v>771</v>
      </c>
      <c r="C200" s="262" t="s">
        <v>772</v>
      </c>
      <c r="D200" s="64" t="s">
        <v>259</v>
      </c>
      <c r="E200" s="57" t="s">
        <v>773</v>
      </c>
      <c r="F200" s="57" t="s">
        <v>117</v>
      </c>
      <c r="G200" s="57" t="s">
        <v>383</v>
      </c>
      <c r="H200" s="57" t="s">
        <v>384</v>
      </c>
      <c r="I200" s="64">
        <v>220</v>
      </c>
      <c r="J200" s="64">
        <v>220</v>
      </c>
      <c r="K200" s="64"/>
      <c r="L200" s="64"/>
      <c r="M200" s="64"/>
      <c r="N200" s="64"/>
      <c r="O200" s="112"/>
      <c r="P200" s="112"/>
      <c r="Q200" s="112"/>
      <c r="R200" s="112"/>
      <c r="S200" s="112"/>
      <c r="T200" s="112"/>
      <c r="U200" s="112"/>
      <c r="V200" s="112"/>
      <c r="W200" s="64" t="s">
        <v>120</v>
      </c>
      <c r="X200" s="64" t="s">
        <v>121</v>
      </c>
      <c r="Y200" s="72" t="s">
        <v>122</v>
      </c>
      <c r="Z200" s="64" t="s">
        <v>122</v>
      </c>
      <c r="AA200" s="64" t="s">
        <v>122</v>
      </c>
      <c r="AB200" s="64" t="s">
        <v>122</v>
      </c>
      <c r="AC200" s="64">
        <v>767</v>
      </c>
      <c r="AD200" s="64">
        <v>767</v>
      </c>
      <c r="AE200" s="64">
        <v>1089</v>
      </c>
      <c r="AF200" s="57" t="s">
        <v>774</v>
      </c>
      <c r="AG200" s="58" t="s">
        <v>775</v>
      </c>
      <c r="AH200" s="57"/>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40"/>
      <c r="BM200" s="40"/>
      <c r="BN200" s="40"/>
      <c r="BO200" s="40"/>
      <c r="BP200" s="40"/>
      <c r="BQ200" s="40"/>
      <c r="BR200" s="40"/>
      <c r="BS200" s="40"/>
      <c r="BT200" s="40"/>
      <c r="BU200" s="40"/>
      <c r="BV200" s="40"/>
      <c r="BW200" s="40"/>
      <c r="BX200" s="40"/>
      <c r="BY200" s="40"/>
      <c r="BZ200" s="40"/>
      <c r="CA200" s="40"/>
      <c r="CB200" s="40"/>
      <c r="CC200" s="40"/>
      <c r="CD200" s="40"/>
      <c r="CE200" s="40"/>
      <c r="CF200" s="40"/>
      <c r="CG200" s="40"/>
      <c r="CH200" s="40"/>
      <c r="CI200" s="40"/>
      <c r="CJ200" s="40"/>
      <c r="CK200" s="40"/>
      <c r="CL200" s="40"/>
      <c r="CM200" s="40"/>
      <c r="CN200" s="40"/>
      <c r="CO200" s="40"/>
      <c r="CP200" s="40"/>
      <c r="CQ200" s="40"/>
      <c r="CR200" s="40"/>
      <c r="CS200" s="40"/>
      <c r="CT200" s="40"/>
      <c r="CU200" s="40"/>
      <c r="CV200" s="40"/>
      <c r="CW200" s="40"/>
      <c r="CX200" s="40"/>
      <c r="CY200" s="40"/>
      <c r="CZ200" s="40"/>
      <c r="DA200" s="40"/>
      <c r="DB200" s="40"/>
      <c r="DC200" s="40"/>
      <c r="DD200" s="40"/>
      <c r="DE200" s="40"/>
      <c r="DF200" s="40"/>
      <c r="DG200" s="40"/>
      <c r="DH200" s="40"/>
      <c r="DI200" s="40"/>
      <c r="DJ200" s="40"/>
      <c r="DK200" s="40"/>
      <c r="DL200" s="40"/>
      <c r="DM200" s="40"/>
      <c r="DN200" s="40"/>
      <c r="DO200" s="40"/>
      <c r="DP200" s="40"/>
      <c r="DQ200" s="40"/>
      <c r="DR200" s="40"/>
      <c r="DS200" s="40"/>
      <c r="DT200" s="40"/>
      <c r="DU200" s="40"/>
      <c r="DV200" s="40"/>
      <c r="DW200" s="40"/>
      <c r="DX200" s="40"/>
      <c r="DY200" s="40"/>
      <c r="DZ200" s="40"/>
      <c r="EA200" s="40"/>
      <c r="EB200" s="40"/>
      <c r="EC200" s="40"/>
      <c r="ED200" s="40"/>
      <c r="EE200" s="40"/>
      <c r="EF200" s="40"/>
      <c r="EG200" s="40"/>
      <c r="EH200" s="40"/>
      <c r="EI200" s="40"/>
      <c r="EJ200" s="40"/>
      <c r="EK200" s="40"/>
      <c r="EL200" s="40"/>
      <c r="EM200" s="40"/>
      <c r="EN200" s="40"/>
      <c r="EO200" s="40"/>
      <c r="EP200" s="40"/>
      <c r="EQ200" s="40"/>
      <c r="ER200" s="40"/>
      <c r="ES200" s="40"/>
      <c r="ET200" s="40"/>
      <c r="EU200" s="40"/>
      <c r="EV200" s="40"/>
      <c r="EW200" s="40"/>
      <c r="EX200" s="40"/>
      <c r="EY200" s="40"/>
      <c r="EZ200" s="40"/>
      <c r="FA200" s="40"/>
      <c r="FB200" s="40"/>
      <c r="FC200" s="40"/>
      <c r="FD200" s="40"/>
      <c r="FE200" s="40"/>
      <c r="FF200" s="40"/>
      <c r="FG200" s="40"/>
      <c r="FH200" s="40"/>
      <c r="FI200" s="40"/>
      <c r="FJ200" s="40"/>
      <c r="FK200" s="40"/>
      <c r="FL200" s="40"/>
      <c r="FM200" s="40"/>
      <c r="FN200" s="40"/>
      <c r="FO200" s="40"/>
      <c r="FP200" s="40"/>
      <c r="FQ200" s="40"/>
      <c r="FR200" s="40"/>
      <c r="FS200" s="40"/>
      <c r="FT200" s="40"/>
      <c r="FU200" s="40"/>
      <c r="FV200" s="40"/>
      <c r="FW200" s="40"/>
      <c r="FX200" s="40"/>
      <c r="FY200" s="40"/>
      <c r="FZ200" s="40"/>
      <c r="GA200" s="40"/>
      <c r="GB200" s="40"/>
      <c r="GC200" s="40"/>
      <c r="GD200" s="40"/>
      <c r="GE200" s="40"/>
      <c r="GF200" s="40"/>
      <c r="GG200" s="40"/>
      <c r="GH200" s="40"/>
      <c r="GI200" s="40"/>
      <c r="GJ200" s="40"/>
      <c r="GK200" s="40"/>
      <c r="GL200" s="40"/>
      <c r="GM200" s="40"/>
      <c r="GN200" s="40"/>
      <c r="GO200" s="40"/>
      <c r="GP200" s="40"/>
      <c r="GQ200" s="40"/>
      <c r="GR200" s="40"/>
      <c r="GS200" s="40"/>
      <c r="GT200" s="40"/>
      <c r="GU200" s="40"/>
      <c r="GV200" s="40"/>
      <c r="GW200" s="40"/>
      <c r="GX200" s="40"/>
      <c r="GY200" s="40"/>
      <c r="GZ200" s="40"/>
      <c r="HA200" s="40"/>
      <c r="HB200" s="40"/>
      <c r="HC200" s="40"/>
      <c r="HD200" s="40"/>
      <c r="HE200" s="40"/>
      <c r="HF200" s="40"/>
      <c r="HG200" s="40"/>
      <c r="HH200" s="40"/>
      <c r="HI200" s="40"/>
      <c r="HJ200" s="40"/>
      <c r="HK200" s="40"/>
      <c r="HL200" s="40"/>
      <c r="HM200" s="40"/>
      <c r="HN200" s="40"/>
      <c r="HO200" s="40"/>
      <c r="HP200" s="40"/>
      <c r="HQ200" s="40"/>
      <c r="HR200" s="40"/>
      <c r="HS200" s="40"/>
      <c r="HT200" s="40"/>
      <c r="HU200" s="40"/>
      <c r="HV200" s="40"/>
      <c r="HW200" s="40"/>
      <c r="HX200" s="40"/>
      <c r="HY200" s="40"/>
      <c r="HZ200" s="40"/>
      <c r="IA200" s="40"/>
      <c r="IB200" s="40"/>
      <c r="IC200" s="40"/>
      <c r="ID200" s="40"/>
      <c r="IE200" s="40"/>
      <c r="IF200" s="40"/>
      <c r="IG200" s="40"/>
      <c r="IH200" s="40"/>
      <c r="II200" s="40"/>
      <c r="IJ200" s="40"/>
      <c r="IK200" s="40"/>
      <c r="IL200" s="40"/>
      <c r="IM200" s="40"/>
    </row>
    <row r="201" s="38" customFormat="1" ht="58" customHeight="1" spans="1:247">
      <c r="A201" s="93" t="s">
        <v>73</v>
      </c>
      <c r="B201" s="64" t="s">
        <v>776</v>
      </c>
      <c r="C201" s="77" t="s">
        <v>777</v>
      </c>
      <c r="D201" s="64" t="s">
        <v>259</v>
      </c>
      <c r="E201" s="64"/>
      <c r="F201" s="57" t="s">
        <v>117</v>
      </c>
      <c r="G201" s="57" t="s">
        <v>383</v>
      </c>
      <c r="H201" s="57" t="s">
        <v>384</v>
      </c>
      <c r="I201" s="72">
        <v>200</v>
      </c>
      <c r="J201" s="72">
        <v>200</v>
      </c>
      <c r="K201" s="64"/>
      <c r="L201" s="64"/>
      <c r="M201" s="64"/>
      <c r="N201" s="64"/>
      <c r="O201" s="112"/>
      <c r="P201" s="112"/>
      <c r="Q201" s="112"/>
      <c r="R201" s="112"/>
      <c r="S201" s="112"/>
      <c r="T201" s="112"/>
      <c r="U201" s="112"/>
      <c r="V201" s="112"/>
      <c r="W201" s="64" t="s">
        <v>120</v>
      </c>
      <c r="X201" s="64" t="s">
        <v>121</v>
      </c>
      <c r="Y201" s="72" t="s">
        <v>122</v>
      </c>
      <c r="Z201" s="64" t="s">
        <v>122</v>
      </c>
      <c r="AA201" s="64" t="s">
        <v>122</v>
      </c>
      <c r="AB201" s="64" t="s">
        <v>122</v>
      </c>
      <c r="AC201" s="64"/>
      <c r="AD201" s="64"/>
      <c r="AE201" s="64"/>
      <c r="AF201" s="57" t="s">
        <v>778</v>
      </c>
      <c r="AG201" s="58" t="s">
        <v>779</v>
      </c>
      <c r="AH201" s="57"/>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c r="BJ201" s="40"/>
      <c r="BK201" s="40"/>
      <c r="BL201" s="40"/>
      <c r="BM201" s="40"/>
      <c r="BN201" s="40"/>
      <c r="BO201" s="40"/>
      <c r="BP201" s="40"/>
      <c r="BQ201" s="40"/>
      <c r="BR201" s="40"/>
      <c r="BS201" s="40"/>
      <c r="BT201" s="40"/>
      <c r="BU201" s="40"/>
      <c r="BV201" s="40"/>
      <c r="BW201" s="40"/>
      <c r="BX201" s="40"/>
      <c r="BY201" s="40"/>
      <c r="BZ201" s="40"/>
      <c r="CA201" s="40"/>
      <c r="CB201" s="40"/>
      <c r="CC201" s="40"/>
      <c r="CD201" s="40"/>
      <c r="CE201" s="40"/>
      <c r="CF201" s="40"/>
      <c r="CG201" s="40"/>
      <c r="CH201" s="40"/>
      <c r="CI201" s="40"/>
      <c r="CJ201" s="40"/>
      <c r="CK201" s="40"/>
      <c r="CL201" s="40"/>
      <c r="CM201" s="40"/>
      <c r="CN201" s="40"/>
      <c r="CO201" s="40"/>
      <c r="CP201" s="40"/>
      <c r="CQ201" s="40"/>
      <c r="CR201" s="40"/>
      <c r="CS201" s="40"/>
      <c r="CT201" s="40"/>
      <c r="CU201" s="40"/>
      <c r="CV201" s="40"/>
      <c r="CW201" s="40"/>
      <c r="CX201" s="40"/>
      <c r="CY201" s="40"/>
      <c r="CZ201" s="40"/>
      <c r="DA201" s="40"/>
      <c r="DB201" s="40"/>
      <c r="DC201" s="40"/>
      <c r="DD201" s="40"/>
      <c r="DE201" s="40"/>
      <c r="DF201" s="40"/>
      <c r="DG201" s="40"/>
      <c r="DH201" s="40"/>
      <c r="DI201" s="40"/>
      <c r="DJ201" s="40"/>
      <c r="DK201" s="40"/>
      <c r="DL201" s="40"/>
      <c r="DM201" s="40"/>
      <c r="DN201" s="40"/>
      <c r="DO201" s="40"/>
      <c r="DP201" s="40"/>
      <c r="DQ201" s="40"/>
      <c r="DR201" s="40"/>
      <c r="DS201" s="40"/>
      <c r="DT201" s="40"/>
      <c r="DU201" s="40"/>
      <c r="DV201" s="40"/>
      <c r="DW201" s="40"/>
      <c r="DX201" s="40"/>
      <c r="DY201" s="40"/>
      <c r="DZ201" s="40"/>
      <c r="EA201" s="40"/>
      <c r="EB201" s="40"/>
      <c r="EC201" s="40"/>
      <c r="ED201" s="40"/>
      <c r="EE201" s="40"/>
      <c r="EF201" s="40"/>
      <c r="EG201" s="40"/>
      <c r="EH201" s="40"/>
      <c r="EI201" s="40"/>
      <c r="EJ201" s="40"/>
      <c r="EK201" s="40"/>
      <c r="EL201" s="40"/>
      <c r="EM201" s="40"/>
      <c r="EN201" s="40"/>
      <c r="EO201" s="40"/>
      <c r="EP201" s="40"/>
      <c r="EQ201" s="40"/>
      <c r="ER201" s="40"/>
      <c r="ES201" s="40"/>
      <c r="ET201" s="40"/>
      <c r="EU201" s="40"/>
      <c r="EV201" s="40"/>
      <c r="EW201" s="40"/>
      <c r="EX201" s="40"/>
      <c r="EY201" s="40"/>
      <c r="EZ201" s="40"/>
      <c r="FA201" s="40"/>
      <c r="FB201" s="40"/>
      <c r="FC201" s="40"/>
      <c r="FD201" s="40"/>
      <c r="FE201" s="40"/>
      <c r="FF201" s="40"/>
      <c r="FG201" s="40"/>
      <c r="FH201" s="40"/>
      <c r="FI201" s="40"/>
      <c r="FJ201" s="40"/>
      <c r="FK201" s="40"/>
      <c r="FL201" s="40"/>
      <c r="FM201" s="40"/>
      <c r="FN201" s="40"/>
      <c r="FO201" s="40"/>
      <c r="FP201" s="40"/>
      <c r="FQ201" s="40"/>
      <c r="FR201" s="40"/>
      <c r="FS201" s="40"/>
      <c r="FT201" s="40"/>
      <c r="FU201" s="40"/>
      <c r="FV201" s="40"/>
      <c r="FW201" s="40"/>
      <c r="FX201" s="40"/>
      <c r="FY201" s="40"/>
      <c r="FZ201" s="40"/>
      <c r="GA201" s="40"/>
      <c r="GB201" s="40"/>
      <c r="GC201" s="40"/>
      <c r="GD201" s="40"/>
      <c r="GE201" s="40"/>
      <c r="GF201" s="40"/>
      <c r="GG201" s="40"/>
      <c r="GH201" s="40"/>
      <c r="GI201" s="40"/>
      <c r="GJ201" s="40"/>
      <c r="GK201" s="40"/>
      <c r="GL201" s="40"/>
      <c r="GM201" s="40"/>
      <c r="GN201" s="40"/>
      <c r="GO201" s="40"/>
      <c r="GP201" s="40"/>
      <c r="GQ201" s="40"/>
      <c r="GR201" s="40"/>
      <c r="GS201" s="40"/>
      <c r="GT201" s="40"/>
      <c r="GU201" s="40"/>
      <c r="GV201" s="40"/>
      <c r="GW201" s="40"/>
      <c r="GX201" s="40"/>
      <c r="GY201" s="40"/>
      <c r="GZ201" s="40"/>
      <c r="HA201" s="40"/>
      <c r="HB201" s="40"/>
      <c r="HC201" s="40"/>
      <c r="HD201" s="40"/>
      <c r="HE201" s="40"/>
      <c r="HF201" s="40"/>
      <c r="HG201" s="40"/>
      <c r="HH201" s="40"/>
      <c r="HI201" s="40"/>
      <c r="HJ201" s="40"/>
      <c r="HK201" s="40"/>
      <c r="HL201" s="40"/>
      <c r="HM201" s="40"/>
      <c r="HN201" s="40"/>
      <c r="HO201" s="40"/>
      <c r="HP201" s="40"/>
      <c r="HQ201" s="40"/>
      <c r="HR201" s="40"/>
      <c r="HS201" s="40"/>
      <c r="HT201" s="40"/>
      <c r="HU201" s="40"/>
      <c r="HV201" s="40"/>
      <c r="HW201" s="40"/>
      <c r="HX201" s="40"/>
      <c r="HY201" s="40"/>
      <c r="HZ201" s="40"/>
      <c r="IA201" s="40"/>
      <c r="IB201" s="40"/>
      <c r="IC201" s="40"/>
      <c r="ID201" s="40"/>
      <c r="IE201" s="40"/>
      <c r="IF201" s="40"/>
      <c r="IG201" s="40"/>
      <c r="IH201" s="40"/>
      <c r="II201" s="40"/>
      <c r="IJ201" s="40"/>
      <c r="IK201" s="40"/>
      <c r="IL201" s="40"/>
      <c r="IM201" s="40"/>
    </row>
  </sheetData>
  <mergeCells count="25">
    <mergeCell ref="A1:AH1"/>
    <mergeCell ref="D2:E2"/>
    <mergeCell ref="I2:V2"/>
    <mergeCell ref="J3:N3"/>
    <mergeCell ref="O3:V3"/>
    <mergeCell ref="A2:A4"/>
    <mergeCell ref="B2:B4"/>
    <mergeCell ref="C2:C4"/>
    <mergeCell ref="D3:D4"/>
    <mergeCell ref="E3:E4"/>
    <mergeCell ref="F2:F4"/>
    <mergeCell ref="G2:G4"/>
    <mergeCell ref="H2:H4"/>
    <mergeCell ref="I3:I4"/>
    <mergeCell ref="W2:W4"/>
    <mergeCell ref="X2:X4"/>
    <mergeCell ref="Y2:Y4"/>
    <mergeCell ref="Z2:Z4"/>
    <mergeCell ref="AA2:AA4"/>
    <mergeCell ref="AB2:AB4"/>
    <mergeCell ref="AE2:AE4"/>
    <mergeCell ref="AF2:AF4"/>
    <mergeCell ref="AG2:AG4"/>
    <mergeCell ref="AH2:AH4"/>
    <mergeCell ref="AC2:AD3"/>
  </mergeCells>
  <conditionalFormatting sqref="B117">
    <cfRule type="duplicateValues" dxfId="0" priority="1"/>
  </conditionalFormatting>
  <dataValidations count="13">
    <dataValidation type="list" allowBlank="1" showInputMessage="1" showErrorMessage="1" sqref="F1 W1 X1:AB1 W18 W19 W20 W21 X21:AB21 W23 X23:AB23 W28 X28 AB28 Y33 AB33 W41 X41 W45 X45 W46 X46 K98:N98 W98 X98 K99:N99 W99 X99 K100 W100 X100 K101 W101 X101 K107:N107 Y107:Z107 AB107 K108 L108 M108 N108 W108 X108 Y108 Z108 AA108 AB108 K109 W109 X109 AA109 K110 W110 X110 M111 N111 W111 Z111 AB111 M112 N112 W112 Z112 AA112 AB112 M113 N113 W113 Z113 AA113 AB113 AA114 K121:N121 W121:X121 Z121 AB121 AA122 W142 Y142 Z142 AB142 W143 Y143 Z143 AA143 AB143 AA144 W145 Y145 Z145 AB145 AA146 W149:X149 Y149:Z149 AB149 AA150 W162 X162 Y162 Z162 W163 X163 Z163 Y167 Y168 Y169 Y170 W171 Y171 Z171 AB171 AA172 Y174:Z174 AA174 AB174 Z175 AA175 AB175 W176 Y176:AB176 X180:AB180 X181 Y181 Z181:AB181 AA182 W188 X188 F202:F65536 W202:W65536 Y163:Y165 AA120:AA121 AA202:AA65536 AB119:AB120 AB202:AB65536 X202:Z65536 K119:N120 X119:Z120">
      <formula1>#REF!</formula1>
    </dataValidation>
    <dataValidation type="list" allowBlank="1" showInputMessage="1" showErrorMessage="1" sqref="W10 X38:Y38 Z38:AA38 AB38 X39:AB39 W128 W129">
      <formula1>$AM$4:$AM$4</formula1>
    </dataValidation>
    <dataValidation type="list" allowBlank="1" showInputMessage="1" showErrorMessage="1" sqref="X10:AB10 X128:Z128 AB128 X129:Z129 AA129 AB129 AA130 Y131">
      <formula1>$AN$4:$AN$4</formula1>
    </dataValidation>
    <dataValidation allowBlank="1" showErrorMessage="1" sqref="F33 F124 F127"/>
    <dataValidation type="list" allowBlank="1" showInputMessage="1" showErrorMessage="1" sqref="W33">
      <formula1>"巩固提升项目"</formula1>
    </dataValidation>
    <dataValidation type="list" allowBlank="1" showInputMessage="1" showErrorMessage="1" sqref="Z45 AA45 AB45 Z46 AA46 AB46 Y125 Y188:Z188 AB188 Z189 AB189 Z190 AB190">
      <formula1>$AK$4:$AK$4</formula1>
    </dataValidation>
    <dataValidation type="list" allowBlank="1" showInputMessage="1" showErrorMessage="1" sqref="W38 W39">
      <formula1>$AL$4:$AL$4</formula1>
    </dataValidation>
    <dataValidation type="list" allowBlank="1" showInputMessage="1" showErrorMessage="1" sqref="W49 W50 W51 W52">
      <formula1>$AI$4:$AI$5</formula1>
    </dataValidation>
    <dataValidation type="list" allowBlank="1" showInputMessage="1" showErrorMessage="1" sqref="X49 Y49 Z49 AA49 AB49 X50 Y50 Z50 AA50 AB50 X51:AB51 X52:AB52 W64">
      <formula1>$AJ$4:$AJ$5</formula1>
    </dataValidation>
    <dataValidation type="list" allowBlank="1" showInputMessage="1" showErrorMessage="1" sqref="X64:AB64">
      <formula1>$AK$4:$AK$5</formula1>
    </dataValidation>
    <dataValidation type="list" allowBlank="1" showInputMessage="1" showErrorMessage="1" sqref="W119">
      <formula1>$AH$4:$AH$5</formula1>
    </dataValidation>
    <dataValidation type="list" allowBlank="1" showInputMessage="1" showErrorMessage="1" sqref="W66:W67">
      <formula1>$AM$4:$AM$5</formula1>
    </dataValidation>
    <dataValidation type="list" allowBlank="1" showInputMessage="1" showErrorMessage="1" sqref="X66:AB67">
      <formula1>$AN$4:$AN$5</formula1>
    </dataValidation>
  </dataValidations>
  <pageMargins left="0.751388888888889" right="0.751388888888889" top="1" bottom="1" header="0.5" footer="0.5"/>
  <pageSetup paperSize="8"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全区汇总</vt: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GHZ</dc:creator>
  <cp:lastModifiedBy>WY</cp:lastModifiedBy>
  <dcterms:created xsi:type="dcterms:W3CDTF">2019-07-20T09:28:00Z</dcterms:created>
  <cp:lastPrinted>2021-09-08T02:34:00Z</cp:lastPrinted>
  <dcterms:modified xsi:type="dcterms:W3CDTF">2023-02-09T03:11:41Z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500386D37B8246E0AFDA49664EB1DE77</vt:lpwstr>
  </property>
  <property fmtid="{D5CDD505-2E9C-101B-9397-08002B2CF9AE}" pid="4" name="KSOReadingLayout">
    <vt:bool>true</vt:bool>
  </property>
</Properties>
</file>