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项目库汇总表" sheetId="21" r:id="rId1"/>
    <sheet name="项目库明细表" sheetId="20" r:id="rId2"/>
  </sheets>
  <definedNames>
    <definedName name="_xlnm._FilterDatabase" localSheetId="1" hidden="1">项目库明细表!$A$9:$JJ$227</definedName>
    <definedName name="_xlnm._FilterDatabase" localSheetId="0" hidden="1">项目库汇总表!$A$4:$M$65</definedName>
    <definedName name="_xlnm.Print_Titles" localSheetId="0">项目库汇总表!$1:$4</definedName>
    <definedName name="_xlnm.Print_Titles" localSheetId="1">项目库明细表!$4:$6</definedName>
  </definedNames>
  <calcPr calcId="144525"/>
</workbook>
</file>

<file path=xl/sharedStrings.xml><?xml version="1.0" encoding="utf-8"?>
<sst xmlns="http://schemas.openxmlformats.org/spreadsheetml/2006/main" count="2768" uniqueCount="832">
  <si>
    <r>
      <rPr>
        <sz val="20"/>
        <color theme="1"/>
        <rFont val="方正小标宋简体"/>
        <charset val="134"/>
      </rPr>
      <t>陈仓区</t>
    </r>
    <r>
      <rPr>
        <u/>
        <sz val="20"/>
        <color indexed="8"/>
        <rFont val="方正小标宋简体"/>
        <charset val="134"/>
      </rPr>
      <t xml:space="preserve">    2022     </t>
    </r>
    <r>
      <rPr>
        <sz val="20"/>
        <color indexed="8"/>
        <rFont val="方正小标宋简体"/>
        <charset val="134"/>
      </rPr>
      <t>年度财政衔接资金项目库汇总表</t>
    </r>
  </si>
  <si>
    <t>填报单位（盖章）：</t>
  </si>
  <si>
    <t>序号</t>
  </si>
  <si>
    <t>项目类型</t>
  </si>
  <si>
    <t>项目个数</t>
  </si>
  <si>
    <t>项目预算总投资</t>
  </si>
  <si>
    <t>合计</t>
  </si>
  <si>
    <t>1.财政衔接资金</t>
  </si>
  <si>
    <t>2.其他财政资金</t>
  </si>
  <si>
    <t>3.地方债务资金</t>
  </si>
  <si>
    <t>4.易地扶贫搬迁资金</t>
  </si>
  <si>
    <t>5.定点扶贫资金</t>
  </si>
  <si>
    <t>6.东西部协作资金</t>
  </si>
  <si>
    <t>7.社会捐赠资金</t>
  </si>
  <si>
    <t>8.银行贷款资金</t>
  </si>
  <si>
    <t>9.群众自筹</t>
  </si>
  <si>
    <t>总计</t>
  </si>
  <si>
    <t>一、产业扶贫</t>
  </si>
  <si>
    <t>1.种植养殖加工服务</t>
  </si>
  <si>
    <t>2.休闲农业与乡村旅游</t>
  </si>
  <si>
    <t>3.光伏项目</t>
  </si>
  <si>
    <t>4.生态扶贫项目</t>
  </si>
  <si>
    <t>5.其他</t>
  </si>
  <si>
    <t>二、就业扶贫</t>
  </si>
  <si>
    <t>1.外出务工补助</t>
  </si>
  <si>
    <t>2.就业创业补助</t>
  </si>
  <si>
    <t>3.就业创业培训</t>
  </si>
  <si>
    <t>4.技能培训</t>
  </si>
  <si>
    <t>三、易地扶贫搬迁</t>
  </si>
  <si>
    <t>1.集中安置</t>
  </si>
  <si>
    <t>2.分散安置</t>
  </si>
  <si>
    <t>四、公益岗位</t>
  </si>
  <si>
    <t>公益岗位</t>
  </si>
  <si>
    <t>五、教育扶贫</t>
  </si>
  <si>
    <t>1.享受“雨露计划”职业教育补助</t>
  </si>
  <si>
    <t>2.其他教育扶贫</t>
  </si>
  <si>
    <t>六、健康扶贫</t>
  </si>
  <si>
    <t>1.参加城乡居民基本医疗保险</t>
  </si>
  <si>
    <t>2.参加大病保险</t>
  </si>
  <si>
    <t>3.接受医疗救助</t>
  </si>
  <si>
    <t>4.参加其他补充医疗保险</t>
  </si>
  <si>
    <t>5.参加意外保险</t>
  </si>
  <si>
    <t>6.接受大病（地方病）救治</t>
  </si>
  <si>
    <t>七、危房改造</t>
  </si>
  <si>
    <t>农村危房改造</t>
  </si>
  <si>
    <t>八、金融扶贫</t>
  </si>
  <si>
    <t>1.扶贫小额贷款贴息</t>
  </si>
  <si>
    <t>2.扶贫龙头企业合作社等经营主体贷款贴息</t>
  </si>
  <si>
    <t>3.产业保险</t>
  </si>
  <si>
    <t>4.扶贫小额信贷风险补偿金</t>
  </si>
  <si>
    <t>九、生活条件改善</t>
  </si>
  <si>
    <t>1.入户路改造</t>
  </si>
  <si>
    <t>2.解决安全饮水</t>
  </si>
  <si>
    <t>3.厨房厕所圈舍等改造</t>
  </si>
  <si>
    <t>4、安全饮水设施恢复重建项目</t>
  </si>
  <si>
    <t>十、综合保障性扶贫</t>
  </si>
  <si>
    <t>1.享受农村居民最低生活保障</t>
  </si>
  <si>
    <t>2.享受特困人员救助供养</t>
  </si>
  <si>
    <t>3.参加城乡居民基本养老保险</t>
  </si>
  <si>
    <t>4.接受留守关爱服务</t>
  </si>
  <si>
    <t>5.接受临时救助</t>
  </si>
  <si>
    <t>十一、村基础设施</t>
  </si>
  <si>
    <t>1.通村、组路道路硬化及护栏</t>
  </si>
  <si>
    <t>2.通生产用电</t>
  </si>
  <si>
    <t>3.通生活用电</t>
  </si>
  <si>
    <t>4.光纤宽带接入</t>
  </si>
  <si>
    <t>5.产业路</t>
  </si>
  <si>
    <t>6.其他</t>
  </si>
  <si>
    <t>十二、村公共服务</t>
  </si>
  <si>
    <t>1.规划保留的村小学改造</t>
  </si>
  <si>
    <t>2.标准化卫生室</t>
  </si>
  <si>
    <t>3.幼儿园建设</t>
  </si>
  <si>
    <t>4.村级文化活动广场</t>
  </si>
  <si>
    <t>十三、易地扶贫搬迁地方政府债劵利息资金偿还项目</t>
  </si>
  <si>
    <t>十四、扶贫资产管理</t>
  </si>
  <si>
    <t>十五、项目管理费</t>
  </si>
  <si>
    <t>附件2</t>
  </si>
  <si>
    <t xml:space="preserve">陈仓区2022年度巩固拓展脱贫攻坚成果和乡村振兴项目库明细表 </t>
  </si>
  <si>
    <t>填报单位：陈仓区乡村振兴局</t>
  </si>
  <si>
    <t>项目名称
（自定义名称）</t>
  </si>
  <si>
    <t>项目摘要
（建设内容及规模）</t>
  </si>
  <si>
    <t>项目实施地点</t>
  </si>
  <si>
    <t>规划
年度</t>
  </si>
  <si>
    <t>主管
单位</t>
  </si>
  <si>
    <t>项目
负责
人</t>
  </si>
  <si>
    <t>项目预算总投资（万元）</t>
  </si>
  <si>
    <t>项目
归属</t>
  </si>
  <si>
    <t>是否纳入年度项目实施计划</t>
  </si>
  <si>
    <t>是否“脱贫村提升工程”</t>
  </si>
  <si>
    <t>是否资产收益扶贫</t>
  </si>
  <si>
    <t>是否增加村集体收入</t>
  </si>
  <si>
    <t>是否易地搬迁后扶项目</t>
  </si>
  <si>
    <t>直接受益
脱贫人口</t>
  </si>
  <si>
    <t>受益总人口</t>
  </si>
  <si>
    <t>带贫减贫（巩固成效）机制</t>
  </si>
  <si>
    <t>绩效目标</t>
  </si>
  <si>
    <t>备注</t>
  </si>
  <si>
    <t>请勿删除</t>
  </si>
  <si>
    <t>镇/办</t>
  </si>
  <si>
    <t>村</t>
  </si>
  <si>
    <t>其中：财政衔接资金</t>
  </si>
  <si>
    <t>其中：除财政衔接资金外的资金</t>
  </si>
  <si>
    <t>新建</t>
  </si>
  <si>
    <t>2018年</t>
  </si>
  <si>
    <t>解决“两不愁三保障”项目</t>
  </si>
  <si>
    <t>是</t>
  </si>
  <si>
    <t>小计</t>
  </si>
  <si>
    <t>中央</t>
  </si>
  <si>
    <t>省级</t>
  </si>
  <si>
    <t>市级</t>
  </si>
  <si>
    <t>县级</t>
  </si>
  <si>
    <t>1.其他财政资金</t>
  </si>
  <si>
    <t>2.地方债务资金</t>
  </si>
  <si>
    <t>3.易地扶贫搬迁资金</t>
  </si>
  <si>
    <t>4.定点扶贫资金</t>
  </si>
  <si>
    <t>5.东西部协作资金</t>
  </si>
  <si>
    <t>6.社会捐赠资金</t>
  </si>
  <si>
    <t>7.银行贷款资金</t>
  </si>
  <si>
    <t>8.群众自筹</t>
  </si>
  <si>
    <t>户数
(户)</t>
  </si>
  <si>
    <t>人数
（人）</t>
  </si>
  <si>
    <t>续建</t>
  </si>
  <si>
    <t>2019年</t>
  </si>
  <si>
    <t>巩固提升项目</t>
  </si>
  <si>
    <t>否</t>
  </si>
  <si>
    <t>总 计</t>
  </si>
  <si>
    <t>2020年</t>
  </si>
  <si>
    <t>2022年</t>
  </si>
  <si>
    <t>2021年</t>
  </si>
  <si>
    <t>1</t>
  </si>
  <si>
    <t>周原镇亚子村种植基地项目</t>
  </si>
  <si>
    <t>托管土地1200亩，种植小麦玉米等粮食作物。购置大型农机具5台，自走式喷雾机等中小型农机具5台，新建粮食储藏库450平方米，新建粮食晒场1200平方米。</t>
  </si>
  <si>
    <t>周原镇</t>
  </si>
  <si>
    <t>亚子村</t>
  </si>
  <si>
    <t>区农业农村局</t>
  </si>
  <si>
    <t>徐鸿</t>
  </si>
  <si>
    <t>自主发展脱贫</t>
  </si>
  <si>
    <t>预计年生产粮食1500吨，预计户均增收2000元。</t>
  </si>
  <si>
    <t>2</t>
  </si>
  <si>
    <t>贾村镇贾村村200头肉牛养殖场建设项目</t>
  </si>
  <si>
    <t>建设标准化圈舍1600平方米，干草棚及精料库150平方米，兽医室、配种室及生产资料库房200平方米，消毒池及消毒设施40平方米、堆粪棚60平方米，硬化场区污道净道2000平方米，购置中型铡草机1台，粉碎机1台、多功能运输车，清粪车各1辆。</t>
  </si>
  <si>
    <t>贾村镇</t>
  </si>
  <si>
    <t>贾村村</t>
  </si>
  <si>
    <t>张晓辉</t>
  </si>
  <si>
    <t>发展壮大村集体经济</t>
  </si>
  <si>
    <t>增加村集体收入，带动149户脱贫户增加收入</t>
  </si>
  <si>
    <t>3</t>
  </si>
  <si>
    <t>南峪村产业园项目</t>
  </si>
  <si>
    <t>新建花椒产业园40亩</t>
  </si>
  <si>
    <t>香泉镇</t>
  </si>
  <si>
    <t>南峪村</t>
  </si>
  <si>
    <t>李宏刚</t>
  </si>
  <si>
    <t>发展村集体经济，增加贫困户收入，预计户均增收301元以上</t>
  </si>
  <si>
    <t>4</t>
  </si>
  <si>
    <t>周原镇亚子村葡萄种植园项目</t>
  </si>
  <si>
    <t>种植阳光玫瑰、户太八号462亩，配套滴灌设施，农业观光长廊260米。</t>
  </si>
  <si>
    <t>完成葡萄种植462亩，带动贫困户创收，人均增收1200元。其中脱贫户90户，363人。</t>
  </si>
  <si>
    <t>5</t>
  </si>
  <si>
    <t>周原镇太子沟养殖小区</t>
  </si>
  <si>
    <t>太子沟村委会收购标准化养殖地占地30亩，有猪舍12栋7000㎡建设标准化养殖小区</t>
  </si>
  <si>
    <t>太子沟</t>
  </si>
  <si>
    <t>壮大村集体经济，发展村养殖业，提供就业创业条件，带动居民收入</t>
  </si>
  <si>
    <t>6</t>
  </si>
  <si>
    <t>慕仪镇肉牛养殖基地建设项目</t>
  </si>
  <si>
    <t>提升改造标准化肉牛养殖场一座，提升改造牛舍3000平方米，仓库800平方米，新增消毒设备一套，培训教室10间，配套青贮饲料储仓区200平方米，防疫消杀区100平方米。</t>
  </si>
  <si>
    <t>慕仪镇</t>
  </si>
  <si>
    <t>五星村</t>
  </si>
  <si>
    <t>高超</t>
  </si>
  <si>
    <t>增加集体经济年收入约4万元，提供就业岗位10个，带动群众增收约500元/年。</t>
  </si>
  <si>
    <t>1683</t>
  </si>
  <si>
    <t>5970</t>
  </si>
  <si>
    <t>23541</t>
  </si>
  <si>
    <t>陈仓区柴胡产业发展项目</t>
  </si>
  <si>
    <t>在西山7镇及贾村镇投资160万元，对有意种植柴胡的脱贫户发放柴胡种子；邀请专家对柴胡从业人员开展培训。</t>
  </si>
  <si>
    <t>西山7镇及贾村镇</t>
  </si>
  <si>
    <t>强家庄等村</t>
  </si>
  <si>
    <t>区林业局</t>
  </si>
  <si>
    <t>郝小强</t>
  </si>
  <si>
    <t>自主发展产业</t>
  </si>
  <si>
    <t>提升陈仓柴胡发展水平、增加群众收入</t>
  </si>
  <si>
    <t>2022年森林生态效益补偿</t>
  </si>
  <si>
    <t>集体国家级公益补偿面积为14.51万亩，补偿金额228.53万元</t>
  </si>
  <si>
    <t>林光等村</t>
  </si>
  <si>
    <t>0</t>
  </si>
  <si>
    <t>加强森林资源管护，增加群众收入</t>
  </si>
  <si>
    <t>官村核桃产业品种更新项目</t>
  </si>
  <si>
    <t>更新核桃品种礼品2号200亩。</t>
  </si>
  <si>
    <t>新街镇</t>
  </si>
  <si>
    <t>官村</t>
  </si>
  <si>
    <t>林业局</t>
  </si>
  <si>
    <t>孙勇强</t>
  </si>
  <si>
    <t>预计135户贫困户户均增加收入1500元</t>
  </si>
  <si>
    <t>柳巷村生产发展项目</t>
  </si>
  <si>
    <t>种植花椒100亩，药材100亩。</t>
  </si>
  <si>
    <t>柳巷村</t>
  </si>
  <si>
    <t>预计两年后48户贫困户的种植产业人均增加1000元</t>
  </si>
  <si>
    <t>3136</t>
  </si>
  <si>
    <t>60273</t>
  </si>
  <si>
    <t>庙沟养殖园区畜禽粪污资源化利用项目</t>
  </si>
  <si>
    <t>新建有机肥加工棚300平方，库房200平方，配备翻抛机、装载机、粉碎机、制粒机等设备</t>
  </si>
  <si>
    <t>坪头镇</t>
  </si>
  <si>
    <t>庙沟村</t>
  </si>
  <si>
    <t>罗永春</t>
  </si>
  <si>
    <t>集体收益分红</t>
  </si>
  <si>
    <t>增加村集体经济收入，带动109户脱贫户增加收入</t>
  </si>
  <si>
    <t>周原镇设施蔬菜智能温室建设项目</t>
  </si>
  <si>
    <t>建设智能温室工程4000平方米,购置温室电动门4套，补光灯180盏，硫磺熏蒸器20台，采摘车1台，采收车2台，打叶车1台，打药机1套。</t>
  </si>
  <si>
    <t>西刘村</t>
  </si>
  <si>
    <t>通过该项目的实施，可增加村级集体经济收入，增加脱贫户收入，巩固脱贫攻坚成果。</t>
  </si>
  <si>
    <t>周原镇第一村集体经济股份合作社万吨有机肥生产线建设项目</t>
  </si>
  <si>
    <t>响应“乡村振兴”利用本村种养殖园区优势，新建生产车间和成品库2000平米，厂区硬化2000平米，年产1万吨有机肥生产线设备1组，办公用房6间共100平米，带动农业发展、村民致富</t>
  </si>
  <si>
    <t>第一村</t>
  </si>
  <si>
    <t>壮大村级集体经济</t>
  </si>
  <si>
    <t>预计每年为村级集体经济组织带来收入50万元，带动160户脱贫户增收。</t>
  </si>
  <si>
    <t>贾村镇杜家凹三产融合产业园项目</t>
  </si>
  <si>
    <t>红色教育带动产业发展,改造何载事迹馆3楼为家风家训馆，改造提升1200平方米房屋设置农家乐、水蜜桃分拣车间、电商平台、农副产品交易厅、赏花平台，在桃园内修建砂石产业路3公里，宽3.5米，厚15cm，方便水蜜桃采摘期运输。建设村北花带，利用赏花，参观，带动乡村旅游。</t>
  </si>
  <si>
    <t>杜家凹村</t>
  </si>
  <si>
    <t>发展村集体经济，增加72户贫困户收入，预计户均增收500元以上</t>
  </si>
  <si>
    <t>贾村镇文酒村集体经济产业园智能温室改造提升项目</t>
  </si>
  <si>
    <t>1、改造智能化温室大棚20座，加装智能温湿度控制设备；2、增加水肥一体化设备20套；3、新建可视化大棚监测系统一套；4、温室大棚空气能增温设备10组，5、建设0度冷鲜果蔬储存库300平方。</t>
  </si>
  <si>
    <t>文酒村</t>
  </si>
  <si>
    <t>贾鹏</t>
  </si>
  <si>
    <t>1、解决设施农业向智能化、数字化迈进的问题；
2、年节约人力成本10万元以上，节约电力成本3万元，冷鲜储存节约5万元以上</t>
  </si>
  <si>
    <t>千渭街道光芒村1-10组生产路硬化目</t>
  </si>
  <si>
    <t>1、光芒村村北1-10组生产路水泥硬化1.07公里，宽4米，18公分商砼；新修30公分U型灌溉渠1.07公里；2、上塬生产路水泥硬化80米，宽5米，18公分商砼。</t>
  </si>
  <si>
    <t>千渭街道</t>
  </si>
  <si>
    <t>光芒村</t>
  </si>
  <si>
    <t>农业农村局</t>
  </si>
  <si>
    <t>尉博文</t>
  </si>
  <si>
    <t>巩固提升群众生产生活条件</t>
  </si>
  <si>
    <t>改善77户脱贫户农业生产基础设施条件，提高粮食产量，增加农民收入</t>
  </si>
  <si>
    <t>7</t>
  </si>
  <si>
    <t>庙沟养殖园区改造提升项目</t>
  </si>
  <si>
    <t>新建蓄水塔一座20立方，新建长70米，宽15米，高5.2米双层鸡舍一座，（存栏35000羽），建设50平方米蛋库一座；现代化数控配套设备（笼架系统、自动供水系统、自动喂料系统、自动清粪系统、自动集蛋系统、自动通风系统、灯光照明系统、电气控制系统、备用发电系统）各一套，</t>
  </si>
  <si>
    <t>8</t>
  </si>
  <si>
    <t>周原镇营子头村集体经济股份合作社辣椒加工厂项目</t>
  </si>
  <si>
    <t>营子头村集体经济股份合作社在村广场附近建辣子酱加工厂1个（面积100平方米）</t>
  </si>
  <si>
    <t>营子头村</t>
  </si>
  <si>
    <t>壮大村集体经济</t>
  </si>
  <si>
    <t>壮大村集体经济，增加136户脱贫户收入</t>
  </si>
  <si>
    <t>9</t>
  </si>
  <si>
    <t>周原镇王家村新建市场项目</t>
  </si>
  <si>
    <t>钢结构屋顶3000平方米、地面商混厚度0.15米，3000平方米、地面工费：16元每平方米。</t>
  </si>
  <si>
    <t>王家村</t>
  </si>
  <si>
    <t>提高45户群众种养殖农户效益</t>
  </si>
  <si>
    <t>10</t>
  </si>
  <si>
    <t>贾家崖村商用库房建设项目</t>
  </si>
  <si>
    <t>利用腾退的老旧庄基约35亩，修建商业用库房</t>
  </si>
  <si>
    <t>东关街道办事处</t>
  </si>
  <si>
    <t>贾家崖村</t>
  </si>
  <si>
    <t>赵维涛</t>
  </si>
  <si>
    <t>集体收益分红、劳务</t>
  </si>
  <si>
    <t>增加村集体收入，带动74户脱贫户资产收益收入</t>
  </si>
  <si>
    <t>11</t>
  </si>
  <si>
    <t>西高泉村健康生态产业园项目</t>
  </si>
  <si>
    <t>西高泉村健康生态产业园，占地30亩，新建厂房2000㎡，购置设备，通过招商引资、村企合作，充分利用村里中老年劳动力，联合经营醋坊、老布作坊、手工挂面等原生态、健康产品</t>
  </si>
  <si>
    <t>西高泉村</t>
  </si>
  <si>
    <t>增加村集体收入，带动81户脱贫户资产收益收入</t>
  </si>
  <si>
    <t>12</t>
  </si>
  <si>
    <t>西秦村设施蔬菜现代农业智能日光温室  建设项目</t>
  </si>
  <si>
    <t>建设育苗温室一座，日光大棚18座，供水系统一套，安装滴管系统，配套园区电动运输平台，蔬菜分拣标准化包装，耕作机械，打药设备，智能温湿度监测设备。</t>
  </si>
  <si>
    <t>西秦村</t>
  </si>
  <si>
    <t>增加村集体收入，带动108户脱贫户资产收益收入</t>
  </si>
  <si>
    <t>13</t>
  </si>
  <si>
    <t>巩家泉村仓储中心建设项目</t>
  </si>
  <si>
    <t>在村原小学校院内建1500㎡仓储库</t>
  </si>
  <si>
    <t>巩家泉村</t>
  </si>
  <si>
    <t>提升太公庙村77户群众蔬菜生产整体质量，解决因征地蔬菜设施减少失地农民就业问题。</t>
  </si>
  <si>
    <t>14</t>
  </si>
  <si>
    <t>双碌碡村仓储园建设项目</t>
  </si>
  <si>
    <t>为有效开发利用双碌碡村2015年已报批而为使用的12亩建设用地，计划修建钢架结构仓储园1处，建设仓储房屋4座，面积约3000平米。主要是配套阳平铁路物流园，解决货物、农产品等仓储问题。</t>
  </si>
  <si>
    <t>双碌碡村</t>
  </si>
  <si>
    <t>提升太公庙村185户群众蔬菜生产整体质量，解决因征地蔬菜设施减少失地农民就业问题</t>
  </si>
  <si>
    <t>15</t>
  </si>
  <si>
    <t>凤阁岭镇建河村股份经济合作社果蔬种植设施农业项目</t>
  </si>
  <si>
    <t>新建冷库一座占地面积950平方米，主体为钢结构；新建消防专用大口井一眼；交易大棚600平方米，钢结构，叉车2台，果蔬框1000个</t>
  </si>
  <si>
    <t>凤阁岭镇</t>
  </si>
  <si>
    <t>建河村</t>
  </si>
  <si>
    <t>张小卫</t>
  </si>
  <si>
    <t>培育贫困村集体经济</t>
  </si>
  <si>
    <t>壮大村集体经济，带动196户贫困户苹果产业发展，预计户均增收1200元。</t>
  </si>
  <si>
    <t>16</t>
  </si>
  <si>
    <t>赤沙镇花椒交易中心完善提升项目</t>
  </si>
  <si>
    <t>1.对花椒色选车间和仓储车间地面涂刷地胶1200平米，涂刷墙裙地胶640平米；2.购置花椒清选机4台；3.购置花椒选刺机2台（宽度2米）；4.冷库专用电瓶叉车1台（升降高度3.5米）；5.柴油动力叉车1台（升降高度4.5米）；6.10米传送机2台；7.周转托盘200个；8.地牛5个；9.交易大棚卷闸门5个（高8米，宽6米）。10冷藏车1台                                                                         11新建公厕一处12.建设花椒产品展示平台一处</t>
  </si>
  <si>
    <t>赤沙镇</t>
  </si>
  <si>
    <t>东一村、姚花沟村</t>
  </si>
  <si>
    <t>唐星</t>
  </si>
  <si>
    <t>提高花椒品质，壮大村集体经济，带动778户脱贫户资产收益收入，改善人居环境</t>
  </si>
  <si>
    <t>17</t>
  </si>
  <si>
    <t>上官村粮食社会化服务项目</t>
  </si>
  <si>
    <t>项目地点距底县路50米，占地面积5亩，粮食临时储备库2000平方米，采用轻钢结构主题思路，未粮食储藏提供大跨度空间，采用6.0m经济性柱距，控制建设成本，檐口高度6米，合理利用钢结构型材，地面采用混凝土，干净卫生，墙面采用压型钢板，复合保温屋面，防范于因天气因素导致的粮食变质，保证粮食安全。室外铺设1200平方米粮食晒场及，为粮食的持久保存提供条件。周边围栏200米，硬化道路长60米宽5米，购置收割机两台，1804拖拉机两台，配套农机具两套，农药喷雾机两台，秸秆捡拾机两台，打捆机一台。</t>
  </si>
  <si>
    <t>上官村</t>
  </si>
  <si>
    <t xml:space="preserve">罗永刚 </t>
  </si>
  <si>
    <t>培育村集体经济</t>
  </si>
  <si>
    <t>预计增加集体经济年收入24万，村民人均收入增加200元</t>
  </si>
  <si>
    <t>18</t>
  </si>
  <si>
    <t>齐东村优质小麦深加工项目</t>
  </si>
  <si>
    <t>新建高标准优质面粉深加工厂一座，购置面粉深加工设备20台，小麦筛选设备一套，自动包装设备一套。</t>
  </si>
  <si>
    <t>齐东村</t>
  </si>
  <si>
    <t>增加集体经济年收入7.5万元，提供就业岗位5个，人均增收20000元/年。</t>
  </si>
  <si>
    <t>19</t>
  </si>
  <si>
    <t>贾村镇扶托村集体经济组织种植基地项目</t>
  </si>
  <si>
    <t>托管土地2000亩，种植优质小麦及秋粮，新建钢结构粮仓一座，储加工用房1500平方米，粮食嗮场1800平方米，购买收割机两台，大型拖拉机两台，喷雾机2台，打捆机1台，抓草机1台，大型液压犁2台，宽幅播种机2台，配套各式割台2种，运输车一辆。</t>
  </si>
  <si>
    <t>扶托村</t>
  </si>
  <si>
    <t>袁小平</t>
  </si>
  <si>
    <t>增加村集体收入，带动43户脱贫户增加收入</t>
  </si>
  <si>
    <t>20</t>
  </si>
  <si>
    <t>孙家村蔬果采摘园建设项目</t>
  </si>
  <si>
    <t>项目占地12亩，新建优质蔬果采摘园一处，铺设灌溉设施一套，新建拱形大棚4个，提升改造村级人工湿地一处，配套基础设施。</t>
  </si>
  <si>
    <t>慕仪镇孙家村</t>
  </si>
  <si>
    <t>增加集体经济年收入约4万元，提供就业岗位3个，带动群众增收约500元/年。</t>
  </si>
  <si>
    <t>21</t>
  </si>
  <si>
    <t>千渭街道大众村集体经济粮食社会化服务项目</t>
  </si>
  <si>
    <t xml:space="preserve"> 大众村粮食集体托管项目，托管面积1200亩，种植高品质小麦、玉米。新建粮食晾晒场1500平米，钢架构粮食储藏加工用房1000平米，增加防潮设施。购置拖拉机1台、收割机2台、喷雾机2台、抓草机1台、打捆机1台、液压犁1套、宽幅播种机1套、无人机1台。拓宽硬化生产道路5条共计2753米，商砼混合路面，厚度18公分，配套新修水渠3003米。</t>
  </si>
  <si>
    <t>千渭
街道</t>
  </si>
  <si>
    <t xml:space="preserve">大众村
</t>
  </si>
  <si>
    <t>增加村集体经济收入，带动48户脱贫户增加收入</t>
  </si>
  <si>
    <t>22</t>
  </si>
  <si>
    <t>凤阁岭镇建河村六组新修水渠、大口井项目</t>
  </si>
  <si>
    <t>六组新修水渠2200米、底宽10厘米，渠口30厘米，高70厘米；新修大口井1眼，直径2米，深24米</t>
  </si>
  <si>
    <t>巩固提升28户脱贫户灌溉问题，提高苹果产业产量</t>
  </si>
  <si>
    <t>23</t>
  </si>
  <si>
    <t>凤阁岭镇凤阁岭村柏林川滴灌工程</t>
  </si>
  <si>
    <t>凤阁岭村柏林川、上河果园滴灌250亩。</t>
  </si>
  <si>
    <t>凤阁岭村</t>
  </si>
  <si>
    <t>巩固提升283户脱贫户灌溉问题，提高产业产量</t>
  </si>
  <si>
    <t>2022年脱贫劳动力外出务工交通补贴</t>
  </si>
  <si>
    <t>对跨省就业的脱贫劳动力每人给予补贴标准不超过500元。</t>
  </si>
  <si>
    <t>14个镇街</t>
  </si>
  <si>
    <t>各相关村</t>
  </si>
  <si>
    <t>区人社局</t>
  </si>
  <si>
    <t>任瑞治</t>
  </si>
  <si>
    <t>鼓励脱贫劳动力外出务工就业增收</t>
  </si>
  <si>
    <t>符合享受补贴人员年人均增收400元、500元不等</t>
  </si>
  <si>
    <t>3.技能培训</t>
  </si>
  <si>
    <t>农民实用技术培训</t>
  </si>
  <si>
    <t>2022年农民实用技术培训项目</t>
  </si>
  <si>
    <t>　组织开展农用实用技术培训，深入有关镇村，采用课堂授课和现场操作相结合的方式开展培训，主要培训粮食、水果、蔬菜、药材种植和畜禽养殖等，计划培训2000人次以上。</t>
  </si>
  <si>
    <t>各镇街</t>
  </si>
  <si>
    <t>有关村</t>
  </si>
  <si>
    <t>区乡村振兴局</t>
  </si>
  <si>
    <t>张天军</t>
  </si>
  <si>
    <t>能力提升培训</t>
  </si>
  <si>
    <t>由区老科协负责实施，通过开展农民实用技术培训，提高群众　农业生产能力，提高任务水平，延长产业链，促进农民增收，稳定脱贫成果，计划培训2000人次。</t>
  </si>
  <si>
    <t>贫困村创业致富带头人创业培训</t>
  </si>
  <si>
    <t>2022年脱贫村创业致富带头人培训项目</t>
  </si>
  <si>
    <t>对脱贫村创业致富带头人进行培训，计划培训450人次。</t>
  </si>
  <si>
    <t>唐宝军</t>
  </si>
  <si>
    <t>帮助贫困户学生掌握一技之长，稳定就业</t>
  </si>
  <si>
    <t>开展脱贫村创业致富带头人培训，计划培训450人次，带到脱贫村和脱贫口产业发展。</t>
  </si>
  <si>
    <t>1.贫困人口护林员</t>
  </si>
  <si>
    <t>2.贫困人口护路员</t>
  </si>
  <si>
    <t>3.贫困人口护水员</t>
  </si>
  <si>
    <t>4.贫困人口保洁员</t>
  </si>
  <si>
    <t>5.其他贫困人口公益性岗位</t>
  </si>
  <si>
    <t>2022年“雨露计划”补助项目</t>
  </si>
  <si>
    <t>对就读中、高职及技校的脱贫家庭学生按照每生每学期1500元的进行补助，涉及学生约1500人。</t>
  </si>
  <si>
    <t>资助约1500名脱贫（及监测帮扶对象家庭）家庭学生完成中高职及技校学业，提升职业技能。</t>
  </si>
  <si>
    <t>3.其他教育扶贫</t>
  </si>
  <si>
    <t>2022年度学前幼儿生活费补助</t>
  </si>
  <si>
    <t>600名贫困幼儿享受生活补助资金45万元</t>
  </si>
  <si>
    <t>有关镇街</t>
  </si>
  <si>
    <t>区教体局</t>
  </si>
  <si>
    <t>杨晓辉</t>
  </si>
  <si>
    <t>给予贫困幼儿生活补助</t>
  </si>
  <si>
    <t>为600名学前家庭经济困难幼儿进行生活补助，每生每年750元。</t>
  </si>
  <si>
    <t>2022年度义务教育阶段家庭经济困难寄宿生生活费补助</t>
  </si>
  <si>
    <t>3089名贫困学生享受补助资金258.95万</t>
  </si>
  <si>
    <t>给予贫困学生教育补助</t>
  </si>
  <si>
    <t>为3089名贫困学生进行补助，小学寄宿生每生每年1000元，初中寄宿生1250元；小学非寄宿生每生每年500元，初中非寄宿生625元。</t>
  </si>
  <si>
    <t>2022年度普通高中国家助学金</t>
  </si>
  <si>
    <t>570名贫困学生享受补助资金142.5万</t>
  </si>
  <si>
    <t>为570名贫困学生进行补助，每生每年2500元</t>
  </si>
  <si>
    <t>2022年度中职国家助学金</t>
  </si>
  <si>
    <t>40名贫困学生享受补助资金8万</t>
  </si>
  <si>
    <t>为40名贫困学生进行补助，每生每年2000元</t>
  </si>
  <si>
    <t>2022年度宝鸡市高等教育入学资助</t>
  </si>
  <si>
    <t>150名贫困学生享受补助资金90万</t>
  </si>
  <si>
    <t>为150名贫困学生进行补助，每生每年6000元</t>
  </si>
  <si>
    <t>2022年陈仓区城乡居民医疗保险</t>
  </si>
  <si>
    <t>全区监测对象、低保对象享受参保资助</t>
  </si>
  <si>
    <t>157个行政村</t>
  </si>
  <si>
    <t>陈仓区医保局</t>
  </si>
  <si>
    <t>王平</t>
  </si>
  <si>
    <t>建档立卡脱贫户参保配套资助</t>
  </si>
  <si>
    <t>资助全区建档立卡脱贫户参保</t>
  </si>
  <si>
    <t>财政资助和财政配套共计730元，个人自己缴纳170元</t>
  </si>
  <si>
    <t>2022年陈仓区大病医疗保险</t>
  </si>
  <si>
    <t>享受大病医疗保险报销</t>
  </si>
  <si>
    <t>全区建档立卡脱贫人口享受大病医疗保险政策</t>
  </si>
  <si>
    <t>大病医疗保险没人55元</t>
  </si>
  <si>
    <t>2022年脱贫人口小额信贷贴息项目</t>
  </si>
  <si>
    <t>为脱贫户小额扶贫贷款兑付贴息资金500万元，计划扶持3500多户贫困户发展产业。</t>
  </si>
  <si>
    <t>张全课</t>
  </si>
  <si>
    <t>带动贫困户发展产业等</t>
  </si>
  <si>
    <t>为脱贫户小额扶贫贷款兑付贴息资金，计划扶持3200多户脱贫户发展产业。</t>
  </si>
  <si>
    <t>2022年互助协会脱贫户借款占用费补贴项目</t>
  </si>
  <si>
    <t>对在扶贫互助资金协会借款的900多户贫困户借款占用费进行补贴。</t>
  </si>
  <si>
    <t>有关镇</t>
  </si>
  <si>
    <t>对在扶贫互助资金协会借款的900多户脱贫户借款占用费进行补贴，带动脱贫户发展产业。</t>
  </si>
  <si>
    <t>西冯村14、15、16、17组安全饮水项目</t>
  </si>
  <si>
    <t>建沉淀过滤池，铺设各类管网5000米，最后接原管网入户</t>
  </si>
  <si>
    <t>西冯村</t>
  </si>
  <si>
    <t>赤沙 镇</t>
  </si>
  <si>
    <t>提升供水能力</t>
  </si>
  <si>
    <t>使103户340人饮水得到进一步保障。西冯小学165名在校师生饮水也得到进一步保障。</t>
  </si>
  <si>
    <t>姬家沟村一组饮水工程</t>
  </si>
  <si>
    <t>新修30立方截渗坝一处 ，加固维修集水池一处</t>
  </si>
  <si>
    <t>姬家沟村</t>
  </si>
  <si>
    <t>有效提升改造群众用水条件及安全，保障一组63户243人饮水安全</t>
  </si>
  <si>
    <t>姚花沟村安全饮水项目</t>
  </si>
  <si>
    <t>姚花沟村1、2、3组更换输水管道1500米；在姚花沟村一组投资10万元新修64立方米蓄水池一座；在姚花沟村三组投资20万元新修64立方米抽水池一座（配套电力设施及水泵等）.在姚花沟村三组店沟渠新修截省流一座，长10米，高3米；新修渗井一座（1.5*1.5*1.5）；铺设管道500米。</t>
  </si>
  <si>
    <t>姚花沟村</t>
  </si>
  <si>
    <t>有效提升改造群众用水条件及安全，改善全村237户908人饮水全全</t>
  </si>
  <si>
    <t>东一村安全饮水项目</t>
  </si>
  <si>
    <t>在五组，六组，七组，八组埋设管道15000米</t>
  </si>
  <si>
    <t>东一村</t>
  </si>
  <si>
    <t>使474户1870人饮水得到进一步保障。中心小学300多名在校师生饮水也得到进一步保障。</t>
  </si>
  <si>
    <t>双碌碡村饮水工程</t>
  </si>
  <si>
    <t>对5-8组人饮管网进行提升改造4000米</t>
  </si>
  <si>
    <t>东关街道</t>
  </si>
  <si>
    <t>区水利局</t>
  </si>
  <si>
    <t>提升饮水安全</t>
  </si>
  <si>
    <t>改善提升全村村民安全饮水质量</t>
  </si>
  <si>
    <t>五一村饮水工程</t>
  </si>
  <si>
    <t>更换五一村饮水主管道2400米，增加饮水增压泵5台，泵房5间，配套设施等。</t>
  </si>
  <si>
    <t>东关</t>
  </si>
  <si>
    <t>五一村</t>
  </si>
  <si>
    <t>凤阁岭镇毛家庄村一组饮水项目</t>
  </si>
  <si>
    <t>一组修建100立方米蓄水池1座，连接水源到蓄水池饮水管网φ63PE管3000米，更换老旧饮水管网φ50PE管1500米，重新铺设连接入户管网φ25PE管800米</t>
  </si>
  <si>
    <t>毛家庄村</t>
  </si>
  <si>
    <t>改善群众生产生活条件</t>
  </si>
  <si>
    <t>改善72户群众饮水设施条件</t>
  </si>
  <si>
    <t>虢镇街道北堡村饮水改造提升项目</t>
  </si>
  <si>
    <t>拟对全村原2.2公里铸铁饮水主管网进行改造提升，对旧管网进行开挖拆除，安装PE110主管2.2公里，破拆、恢复混凝土路面700平方米。项目涉及户数480户2010口人。</t>
  </si>
  <si>
    <t>虢镇街办</t>
  </si>
  <si>
    <t>北堡村</t>
  </si>
  <si>
    <t>梁敏</t>
  </si>
  <si>
    <t>有效提升改造群众用水条件及安全，保障506户1860人饮水安全</t>
  </si>
  <si>
    <t>贾村镇新华村8、9、16、17组和12组13组饮水工程</t>
  </si>
  <si>
    <t>新华村8组9组16组17组新打200米机井一眼,水泵一台(配套井管、电缆等)，10平方米机井房一个,8组9组25方蓄水池一个，16组17组30方蓄水池一个，管网7200米(其中PE50管4000米，PE32管2000米，PE25管1200米)，12组13组25方蓄水池各一个，13组10平方米机井房一个，PE50管网1000米、PE25管网1000米，</t>
  </si>
  <si>
    <t>新华村</t>
  </si>
  <si>
    <t>陈仓区水利局</t>
  </si>
  <si>
    <t>改善生产生活条件</t>
  </si>
  <si>
    <t>巩固提升106户贫困户水质水量</t>
  </si>
  <si>
    <t>陵二村安全饮水工程</t>
  </si>
  <si>
    <t>9组10组新建25方水塔一座(高15米)，维修1组2组老水塔(混凝土打桩，外粉)，1组2组机井更换水泵一套(含泵管、电缆等)，3组新打300米机井一眼，PE50管网5000米，PE32管网1500米，PE25管网2000米。</t>
  </si>
  <si>
    <t>陵二村</t>
  </si>
  <si>
    <t>有效提升改造群众用水条件及安全，保障65户230人饮水安全</t>
  </si>
  <si>
    <t>贾村镇井边头村饮水项目</t>
  </si>
  <si>
    <t>新建300米机井一眼,水泵一台(配套井管、线缆等),10平方米机井房一个,30方水塔一座，管网1700米(其中PE50管500米，PE32管700米，PE25管500米)</t>
  </si>
  <si>
    <t>井边头村</t>
  </si>
  <si>
    <t>慕仪镇洞坡村1、2、7、8、9、10、11、12组饮水安全工程</t>
  </si>
  <si>
    <t>新建30方水塔1座，维修水塔1座，铺设管道Φ75PE-Φ5PE管道3600米，新建闸阀井36座，恢复C25路面460米。</t>
  </si>
  <si>
    <t>慕仪镇团结村</t>
  </si>
  <si>
    <t>改善提升村内545户，1869人饮水条件</t>
  </si>
  <si>
    <t>慕仪镇孙家村1-8组饮水安全工程</t>
  </si>
  <si>
    <t>铺设主管网2000米，次管网5000米，新建闸阀26座，水泥路基础工程开挖路面恢复1000米。</t>
  </si>
  <si>
    <t>改善提升村内660户，250人饮水条件</t>
  </si>
  <si>
    <t>西庄村饮水工程项目</t>
  </si>
  <si>
    <t>新建西庄村四、五组蓄水池2处。</t>
  </si>
  <si>
    <t>西庄村</t>
  </si>
  <si>
    <t>西庄村委会</t>
  </si>
  <si>
    <t>田永辉</t>
  </si>
  <si>
    <t>改善 0户296人生产生活条件</t>
  </si>
  <si>
    <t>石鱼沟村饮水项目</t>
  </si>
  <si>
    <t>新建焦家山竹家沟蓄水池一座，新建石制挡墙一处，长170米.高3米，宽1米。配套32PE管网2000米。</t>
  </si>
  <si>
    <t>石鱼沟村</t>
  </si>
  <si>
    <t>改善0户87人生产生活条件</t>
  </si>
  <si>
    <t>庙沟村饮水项目</t>
  </si>
  <si>
    <t>庙沟村六组更换管网3000米，安装闸阀10个</t>
  </si>
  <si>
    <t>可保障  户226人的安全饮水</t>
  </si>
  <si>
    <t>四沟滩村饮水安全改造提升项目</t>
  </si>
  <si>
    <t>更换村内管网4000米，安装各类阀门井及阀门井等</t>
  </si>
  <si>
    <t>四沟滩村</t>
  </si>
  <si>
    <t>可保障  户1008人的安全饮水</t>
  </si>
  <si>
    <t>仙龙1组饮水项目</t>
  </si>
  <si>
    <t>修建20立方水池，铺设管道1000米等</t>
  </si>
  <si>
    <t>拓石镇</t>
  </si>
  <si>
    <t>仙龙村</t>
  </si>
  <si>
    <t>水利局</t>
  </si>
  <si>
    <t>马江</t>
  </si>
  <si>
    <t>仙龙村委会</t>
  </si>
  <si>
    <t>以工代赈</t>
  </si>
  <si>
    <t>解决105口人饮水问题</t>
  </si>
  <si>
    <t>八里庄饮水项目</t>
  </si>
  <si>
    <t>打机井一口，建蓄水池一个，长3米、高6米、宽2.5米，新建水井房一座：10平方，管网350米；配套水泵1台；电线、配电箱等配套设施。</t>
  </si>
  <si>
    <t>县功镇</t>
  </si>
  <si>
    <t>八里庄</t>
  </si>
  <si>
    <t>王引弟</t>
  </si>
  <si>
    <t>巩固提升</t>
  </si>
  <si>
    <t>带动脱贫户增产增收</t>
  </si>
  <si>
    <t>方便群众出行，增加经济收入。</t>
  </si>
  <si>
    <t>陈家咀村饮水项目</t>
  </si>
  <si>
    <t>新建蓄水池2座，共80立方米，管网1570米，水泵及配电箱3套；维修蓄水池一座12立方米，电线400米，泵房阀门4套。</t>
  </si>
  <si>
    <t>陈家咀村</t>
  </si>
  <si>
    <t>陈华</t>
  </si>
  <si>
    <t>严村庵村饮水项目</t>
  </si>
  <si>
    <t>新打15米大口井一眼，蓄水池一座30立方米，新建井房一座，铺设供水管道800米，水泵1台，配电箱1个，泵房阀门1套。电线500米</t>
  </si>
  <si>
    <t>严村庵村</t>
  </si>
  <si>
    <t>王小明</t>
  </si>
  <si>
    <t>安台村饮水项目</t>
  </si>
  <si>
    <t>新建蓄水池一座，引水地埋管3000米。</t>
  </si>
  <si>
    <t>安台村</t>
  </si>
  <si>
    <t>李伟</t>
  </si>
  <si>
    <t>南峪村饮水项目</t>
  </si>
  <si>
    <t>更换一、二组饮水管网2000米。</t>
  </si>
  <si>
    <t>王小平</t>
  </si>
  <si>
    <t>改善脱贫户生产生活条件</t>
  </si>
  <si>
    <t>解决群众出行方便问题</t>
  </si>
  <si>
    <t>新街村14-16组饮水修项目</t>
  </si>
  <si>
    <t>新街村14-16组蓄水池维修内外加固，更换主管网PE63型管道3000米，支管网PE32型5000米，更换主管63型阀门6个，支管阀门20个，更换水泵3台（型号QS10-90型)</t>
  </si>
  <si>
    <t>新街村</t>
  </si>
  <si>
    <t>巩固提升生产生活条件</t>
  </si>
  <si>
    <t>巩固提升77户273人贫困户安全饮水质量.</t>
  </si>
  <si>
    <t>老庄村六组饮水工程</t>
  </si>
  <si>
    <t>六组饮水工程水源地水井房保护护坡毛石护坡，长150米、宽1米、高2.5米。375立方。</t>
  </si>
  <si>
    <t>老庄村</t>
  </si>
  <si>
    <t>巩固提升85户329人贫困户的饮水质量</t>
  </si>
  <si>
    <t>阳平镇五星村饮水安全改造提升工程</t>
  </si>
  <si>
    <t>一：新建160m人饮井一口、100m³蓄水池一处共计：228000元。
二：人饮管网改造23000米，需PEΦ110主管3000米、PEΦ75管5000米，PEΦ50管15000米，计1380000元。
三：更换泵房配电柜三个（33000元）、新增应急备用泵三台（32000元），计：65000元。
四：新建阀口井140个。
五：新建消防栓7个。
六：新建12㎡管理房一座，以及配套的电力附属设施。共计：208万</t>
  </si>
  <si>
    <t>阳平镇</t>
  </si>
  <si>
    <t>孙发让</t>
  </si>
  <si>
    <t>解决全村1228户4998人安全饮水故障频发问题。</t>
  </si>
  <si>
    <t>阳平镇窑底村饮水安全改造提升工程</t>
  </si>
  <si>
    <t>1、重新选址打新井一眼，深度150米，每米800元，计12万元
2、更换全村自来水管网老旧主管道4000米， 每米60元计24万元。
3、阀门改造60处，每处300元，计1.8万元，更换阀门120个，每个300元，计3.6万元。
4、平方30平方米，每平方1500元，计4.5万元
5、电力辅助设备等5万元
6、更换农户水表600个，每个300元，计18万元。
合计总费用：68.9万元。。</t>
  </si>
  <si>
    <t>窑底村</t>
  </si>
  <si>
    <t>贾伟权</t>
  </si>
  <si>
    <t>解决全村591户2480人安全饮水故障频发问题。</t>
  </si>
  <si>
    <t>阳平镇第六寨村饮水安全改造提升工程</t>
  </si>
  <si>
    <t>更换井管230米，电线260米，配电柜1个，铺设管道22000米，阀门井16座，消防栓 2 个，后期路面修复5000米</t>
  </si>
  <si>
    <t>第六寨村</t>
  </si>
  <si>
    <t>杨录怀</t>
  </si>
  <si>
    <t>提高1056户4306人的饮水质量</t>
  </si>
  <si>
    <t>周原镇油坊村水管网改造项目</t>
  </si>
  <si>
    <t>该项目需要改造村1组、2组、3组、7组、8组、9组饮水管网，共计8km。</t>
  </si>
  <si>
    <t>油坊村</t>
  </si>
  <si>
    <t>有效提升改造群众用水条件及安全，保障脱贫户58户的饮水安全</t>
  </si>
  <si>
    <t>周原镇亚子村饮水提升改造项目</t>
  </si>
  <si>
    <t>新铺设饮水管道1200米，配套增压泵1台，建增压泵房1座。</t>
  </si>
  <si>
    <t xml:space="preserve">有效提升改造群众用水条件及安全，保障脱贫户90户安全饮水 </t>
  </si>
  <si>
    <t>周原镇文广村人畜饮水管网改造项目</t>
  </si>
  <si>
    <t>改造8-13组饮水管网6km。配套电频自动供水系统1套。</t>
  </si>
  <si>
    <t>文广村</t>
  </si>
  <si>
    <t>有效提升改造群众用水条件及安全，保障脱贫户498户人饮安全</t>
  </si>
  <si>
    <t>周原镇王家村饮水安全工程</t>
  </si>
  <si>
    <t>新打机井1口，新建井房1座。</t>
  </si>
  <si>
    <t>有效提升改造群众用水条件及安全，保障脱贫户300户人饮安全</t>
  </si>
  <si>
    <t>中堡村饮水安全提升项目</t>
  </si>
  <si>
    <t>铺设供水管网8000米及配套附属设施</t>
  </si>
  <si>
    <t>中堡村</t>
  </si>
  <si>
    <t>有效提升改造群众用水条件及安全，保障脱贫户86户人饮安全</t>
  </si>
  <si>
    <t>东王村饮水安全提升项目</t>
  </si>
  <si>
    <t>新建水塔1座，铺设供水管网6000米及配套附属设施</t>
  </si>
  <si>
    <t>东王村</t>
  </si>
  <si>
    <t>有效提升改造群众用水条件及安全，保障脱贫户115户人饮安全</t>
  </si>
  <si>
    <t>慕仪镇齐东村饮水安全工程</t>
  </si>
  <si>
    <t>1.王家庄饮水点新建50方水塔1座，铺设管道Φ75PE-Φ25PE管道1800米，新建闸阀井50座，安装管路附件
2.维修2组机井，铺设Φ110PE管道500米，新建闸阀井3个</t>
  </si>
  <si>
    <t>张倩</t>
  </si>
  <si>
    <t>改善村内生活条件</t>
  </si>
  <si>
    <t>新建30方水塔2座，铺设管道Φ75PE-Φ25PE管道6000米，新建闸阀井36座，入户闸阀井768个，安装管路附件，恢复C25路面460米。</t>
  </si>
  <si>
    <t>洞坡村</t>
  </si>
  <si>
    <t>周原镇第一村卫生公厕建设项目</t>
  </si>
  <si>
    <t>建设3座水冲式村卫生公厕，每座35平米共105平米</t>
  </si>
  <si>
    <t>改善提升4856人民群众的生活质量，提升环境卫生治理</t>
  </si>
  <si>
    <t>南阳村生态厕所改造提升项目</t>
  </si>
  <si>
    <t>对虢蔡路及村广场原有2座厕所进行提升改造</t>
  </si>
  <si>
    <t>南阳村</t>
  </si>
  <si>
    <t>改善提升89户335人，生活质量方便群众</t>
  </si>
  <si>
    <t>新街镇柳巷村二、三、七组公共厕所改造</t>
  </si>
  <si>
    <t>柳巷村二、三、七组建公共卫生厕所改造长8米，宽5米，高3.3米，七坑位式一座</t>
  </si>
  <si>
    <t>改善提升256人民群众的生活质量，提升环境卫生治理</t>
  </si>
  <si>
    <t>新街镇郝家庄村厕所改造项目</t>
  </si>
  <si>
    <t>标准化水冲式厕所一座：蹲坑4女6男</t>
  </si>
  <si>
    <t>郝家庄村</t>
  </si>
  <si>
    <t>改善提升831人民群众的生活质量，提升环境卫生治理</t>
  </si>
  <si>
    <t>新街镇菜园村农村公厕建设项目</t>
  </si>
  <si>
    <t>建设公厕一处，四间平房，约50平方米(14米×5米)，内设水冲式蹲便池12个，小便池6个，洗手池2个，内墙用瓷砖浆贴，外设70立方米三格钢筋混凝土化粪池一处。</t>
  </si>
  <si>
    <t>菜园村</t>
  </si>
  <si>
    <t>改善提升1774人民群众的生活质量，提升环境卫生治理</t>
  </si>
  <si>
    <t>林光村新建公厕项目</t>
  </si>
  <si>
    <t>新建村委会公厕1座。</t>
  </si>
  <si>
    <t>林光村</t>
  </si>
  <si>
    <t>李宝平</t>
  </si>
  <si>
    <t>改善提升1185人民群众的生活质量，提升环境卫生治理</t>
  </si>
  <si>
    <t>庙沟村新建公厕项目</t>
  </si>
  <si>
    <t>新建村委会公厕、移民搬迁点公厕共2座</t>
  </si>
  <si>
    <t>改善提升1116人民群众的生活质量，提升环境卫生治理</t>
  </si>
  <si>
    <t>大坪村村委会公厕新民</t>
  </si>
  <si>
    <t>新建村委会、七组公厕各1座。</t>
  </si>
  <si>
    <t>大坪村</t>
  </si>
  <si>
    <t>张红格</t>
  </si>
  <si>
    <t>改善提升900人民群众的生活质量，提升环境卫生治理</t>
  </si>
  <si>
    <t>各河口移民点公厕建设</t>
  </si>
  <si>
    <t>新建水水冲式厕所1座，建筑面积40平方米。</t>
  </si>
  <si>
    <t>石尧村</t>
  </si>
  <si>
    <t>王文林</t>
  </si>
  <si>
    <t>68</t>
  </si>
  <si>
    <t>105</t>
  </si>
  <si>
    <t>改善提升105人民群众的生活质量，提升环境卫生治理</t>
  </si>
  <si>
    <t>2022年农村低保救助资金</t>
  </si>
  <si>
    <t>为2181户5820人低保对象发放生活保障资金2920.926万元</t>
  </si>
  <si>
    <t>14个镇</t>
  </si>
  <si>
    <t>157个村</t>
  </si>
  <si>
    <t>区民政局</t>
  </si>
  <si>
    <t>罗瑛</t>
  </si>
  <si>
    <t>确保困难群众基本生活有保障</t>
  </si>
  <si>
    <t>将全区困难群众2181户5820人纳入了农村低保保障范围，全年发放资金2920.926万元，做到应保尽保</t>
  </si>
  <si>
    <t>2022年农村特困人员供养救助资金</t>
  </si>
  <si>
    <t>为350户377人特困人员发放特困供养金242.7456万元</t>
  </si>
  <si>
    <t>将全区350户377人困难群众纳入了特困人员供养范围，年发放供养金242.7456万元，做到应救尽救</t>
  </si>
  <si>
    <t>4.接受临时救助</t>
  </si>
  <si>
    <t>2022年临时救助资金</t>
  </si>
  <si>
    <t>为291户1040人困难对象发放临时救助金104.7938万元</t>
  </si>
  <si>
    <t>将全区291户1040人困难群众实施了临时救助，发放资金104.7938万元，做到了应救尽救</t>
  </si>
  <si>
    <t>3268</t>
  </si>
  <si>
    <t>12039</t>
  </si>
  <si>
    <t>40107</t>
  </si>
  <si>
    <t>宁里巴村五组道路维修项目</t>
  </si>
  <si>
    <t>修复水毁道路1处，新建挡土墙45m，高7m，安装波形护栏40m。</t>
  </si>
  <si>
    <t>宁里巴村</t>
  </si>
  <si>
    <t>按时完成工程内容及投资计划，改善提升群众出行条件</t>
  </si>
  <si>
    <t>西冯村12组灾毁道路修复便道项目</t>
  </si>
  <si>
    <t>修复水毁道路1处，新建挡土墙54m，高2.5m,修复路面54m，宽4.5m安装波形护栏54m。</t>
  </si>
  <si>
    <t>西一村原放马沟村委会段道路灾害损毁修复项目</t>
  </si>
  <si>
    <t>修复水毁路段2处，新建挡土墙4段总长182m，高2m-7m,修复路面2段总长62m，宽3.5m,路面加宽1m，长137m，安装波形护栏2段，总长56m。</t>
  </si>
  <si>
    <t>西一村</t>
  </si>
  <si>
    <t>建河村六组水毁道路维修项目</t>
  </si>
  <si>
    <t>修复水毁道路2处，新建挡土墙2段，总长101.5m，高4.5m-8m,修复路面1段，长76m，宽3.0m,拆除新建30x30C20混凝土排水渠（含盖板）145m。</t>
  </si>
  <si>
    <t>建河村七组水毁道路维修项目</t>
  </si>
  <si>
    <t>修复水毁道路2处，新建挡土墙2段，总长83m，高5m-6.5m，修复路面1段，长60m，宽3m,拆除新建30x30C20混凝土排水渠（含盖板）62m。</t>
  </si>
  <si>
    <t>毛家庄村一组水毁道路维修项目</t>
  </si>
  <si>
    <t>修复水毁道路2处，新建挡土墙2段，总长85m，高4.5m-6.5m，修复路面2段，总长159m，宽3m，安装波形护栏2段85m，</t>
  </si>
  <si>
    <t>簸箕庄村水毁道路修复项目</t>
  </si>
  <si>
    <t>修复水毁道路三处，新建挡土墙3段，总长72m，高3m-7m,修复路面3段，总长80m，宽3.5m,安装波形护栏3段，总长110m。</t>
  </si>
  <si>
    <t>簸箕庄村</t>
  </si>
  <si>
    <t>陵厚寺至10组路面水毁修复项目</t>
  </si>
  <si>
    <t>道路加宽1291m，新建30x30C20混凝土排水渠（含盖板）546m。</t>
  </si>
  <si>
    <t>慕仪镇灾毁道路修复项目</t>
  </si>
  <si>
    <t>新建挡墙1段，长20m，高15m，修复沥青路面1501㎡，安装波形护栏3段，总长427m，新建40x40C20混凝土排水渠（含盖板）112m。</t>
  </si>
  <si>
    <t>大湾河村通组道路路面修复项目</t>
  </si>
  <si>
    <t>修复水毁道路3处，新建挡土墙26m，高3.5m，修复路面2段，总长106m，宽3m-6m，安装波形护栏28m。</t>
  </si>
  <si>
    <t>大湾河村</t>
  </si>
  <si>
    <t>张磊</t>
  </si>
  <si>
    <t>庙沟村二组通组道路修复项目</t>
  </si>
  <si>
    <t>修复水毁道路1处，新建挡土墙36m，墙高6m，新建拦水带80m，安装波形护栏36m。</t>
  </si>
  <si>
    <t>南山村道路水毁修复项目</t>
  </si>
  <si>
    <t>新建水泥混凝土路面985m，宽3.5m，修复破损路面219m，宽3.5m，安装波形护栏598m。</t>
  </si>
  <si>
    <t>南山村</t>
  </si>
  <si>
    <t>东口村通组路维修项目</t>
  </si>
  <si>
    <t>修复水毁道路4处，内容：新建挡土墙6段，总长450m，墙高2m-7m，修复路面3段，总长80m，宽3.5m，拆除新建1-2.0m盖板涵1座，安装波形护栏4段，总长108m。</t>
  </si>
  <si>
    <t>东口村</t>
  </si>
  <si>
    <t>东口村（原西沟村）道路水毁修复项目</t>
  </si>
  <si>
    <t>修复水毁道路6处，内容：新建挡土墙5段，总长84m，墙高2m-6.5m，修复路面6段，总长143m，宽3.5-5.0m，新建1-1.0m圆管涵1座，涵长6m，安装波形护栏3段，总长134m。</t>
  </si>
  <si>
    <t>陈家咀挡墙项目</t>
  </si>
  <si>
    <t>修复水毁道路1处，内容：新建挡土墙长43m，高5m-9m，修复路面26m，宽3.5m，安装波形护栏40m。</t>
  </si>
  <si>
    <t>陈家咀</t>
  </si>
  <si>
    <t>王宇飞</t>
  </si>
  <si>
    <t>先锋村水毁道路修复项目</t>
  </si>
  <si>
    <t>修复水毁道路1处内容：新建挡土墙48m，高5m-6m，修复路面50m，宽3.5m,安装波形护栏50m，新建40x40C20混凝土排水渠45m，过路管涵6m。</t>
  </si>
  <si>
    <t>先锋村</t>
  </si>
  <si>
    <t>翟家坡村六组道路维修工程</t>
  </si>
  <si>
    <t>修复水毁道路4处，内容：新建挡土墙4段，总长51m，高2m-8m，修复路面36m，宽3.5m，安装波形护栏3段，总长106m。</t>
  </si>
  <si>
    <t>翟家坡村</t>
  </si>
  <si>
    <t>前锋村道路维修项目</t>
  </si>
  <si>
    <t>新建断头路4条，总长380m,宽3m-6m，新建新建40x40C20混凝土排水渠（含盖板）440米，新建D400排水管网160m，检查井8座。</t>
  </si>
  <si>
    <t>前锋村</t>
  </si>
  <si>
    <t>石尧村道路维修项目</t>
  </si>
  <si>
    <t>新建挡土墙3段，总长67m，墙高4.5m-6m，修复路面4段总长68.5m,宽3.5m，安装波形护栏2段，总长56m。</t>
  </si>
  <si>
    <t>三泉村道路维修项目</t>
  </si>
  <si>
    <t>修复水毁道路1处，新建挡土墙54m，高5m-7m,修复半幅路面长28，宽2.5m，安装波形护栏28m.</t>
  </si>
  <si>
    <t>三泉村</t>
  </si>
  <si>
    <t>官村水毁道路建设项目</t>
  </si>
  <si>
    <t>修复水毁道路1处，新建挡墙长50m，墙高8m，修复路面长34m宽3.0m，安装波形护栏50m。</t>
  </si>
  <si>
    <t>孙永强</t>
  </si>
  <si>
    <t>老庄村水毁道路建设项目</t>
  </si>
  <si>
    <t>修复水毁路面1处，新建挡土墙58m，墙高6.5m，修复路面长58m，宽3.5m，安装波形护栏58m，新建过D500路管涵长6m。</t>
  </si>
  <si>
    <t>庙川村水毁道路及桥梁建设项目</t>
  </si>
  <si>
    <t>修复水毁道路3处，新建挡土墙2段，总长53m，高1.5m-4.5m，修复路面3段，全长91m，宽4.5m，拆除新建1-3m板涵1座,安装波形护栏28m。</t>
  </si>
  <si>
    <t>庙川村</t>
  </si>
  <si>
    <t>东坡村11组（原五星）硬化路面、砌挡墙项目</t>
  </si>
  <si>
    <t>11组路面、路基水毁长50米，需水泥硬化50米，宽4.5米，厚度18cm,砌挡墙480立方米。</t>
  </si>
  <si>
    <t>东坡村</t>
  </si>
  <si>
    <t>刘博辉</t>
  </si>
  <si>
    <t>按时完成工程内容及投资计划</t>
  </si>
  <si>
    <t>上官村通组断头路水泥硬化项目</t>
  </si>
  <si>
    <t>一、二组60米；四组160米；五组50米断头路共270米。宽3.5米，厚度18cm。新修排水渠300米。</t>
  </si>
  <si>
    <t>郑家山村11组（原西坡）、10组切挡墙项目</t>
  </si>
  <si>
    <t>11组（原西坡）路基水毁，需砌挡墙10米，共120立方米；10组门前水毁路面250米，需水泥硬化，宽3米，厚18cm，路基长250米，共3400立方米。</t>
  </si>
  <si>
    <t>郑家山村</t>
  </si>
  <si>
    <t>郑建荣</t>
  </si>
  <si>
    <t>灵龙村往北路、9组路面修复、砌挡墙项目</t>
  </si>
  <si>
    <t>往北路水毁长10米，需砌挡墙64立方米；9组水毁长50米，需要水泥硬化路面，宽度4米，厚度18cm砌挡墙320立方米，共384立方米。</t>
  </si>
  <si>
    <t>灵龙村</t>
  </si>
  <si>
    <t>王浩</t>
  </si>
  <si>
    <t>第二村通村路</t>
  </si>
  <si>
    <t>水毁路面修复100m，路面厚度18cm，宽4.5m，修砌护坡100m，高3.5m</t>
  </si>
  <si>
    <t>第二村</t>
  </si>
  <si>
    <t>吴金让</t>
  </si>
  <si>
    <t>中堡村水泥路硬化</t>
  </si>
  <si>
    <t>路面硬化1000米，宽4.5米，</t>
  </si>
  <si>
    <t>王宏刚</t>
  </si>
  <si>
    <t>张谢村通村路</t>
  </si>
  <si>
    <t>水毁路面修复100m，路面厚度18cm，宽4.5m，修砌护坡100m，高6m</t>
  </si>
  <si>
    <t>张谢村</t>
  </si>
  <si>
    <t>谢关录</t>
  </si>
  <si>
    <t xml:space="preserve">千渭街道光芒村通村路拓宽硬化项目 </t>
  </si>
  <si>
    <t>对村北5组至北新路道路进行拓宽硬化，长400米，宽5米，地基处理，商砼混合路面，厚度10-20公分。</t>
  </si>
  <si>
    <t>千渭 街办</t>
  </si>
  <si>
    <t>北堡村通村道路硬化项目</t>
  </si>
  <si>
    <t>在北堡村三组，人民银行北侧第一巷道硬化10户村民门前道路100米；在北堡村一组老庄基硬化31户村民门前道路130米；在北堡村铁路桥北西三路、西四路.因道路老化年久失修，需硬化40户村民门前道路，长200米；道北南北路需硬化110米，共计硬化道路长540米，宽6米，厚度0.18米</t>
  </si>
  <si>
    <t>虢镇  街道</t>
  </si>
  <si>
    <t>刘宗平</t>
  </si>
  <si>
    <t>南堡村通村道路硬化项目</t>
  </si>
  <si>
    <t>南堡村五组，硬化道路长40米，宽4.5米。</t>
  </si>
  <si>
    <t>南堡村</t>
  </si>
  <si>
    <t>严宝刚</t>
  </si>
  <si>
    <t>东口村防护挡墙项目</t>
  </si>
  <si>
    <t>西沟主干道路新修挡墙10处2800立方米；东沟主干道路新修挡墙1处300立方米。</t>
  </si>
  <si>
    <t>西沟维修通组路三处500米宽3.5米；东沟维修通组路一处长300米宽3.5米。</t>
  </si>
  <si>
    <t>九峰村湫池沟通组路水毁修复项目</t>
  </si>
  <si>
    <t>修复九峰村湫池沟水毁路250米以及路肩挡墙。六组通组路路面修复80米，新建挡墙1500方。至村委会新修一座长8米宽6米桥梁。</t>
  </si>
  <si>
    <t>九峰村</t>
  </si>
  <si>
    <t>拓石村拓桥路维修项目</t>
  </si>
  <si>
    <t>拓望路-桥子坪村委会，修复路基挡墙300米，高度3米，厚度0.7米，护栏300米</t>
  </si>
  <si>
    <t>拓石村</t>
  </si>
  <si>
    <t>团结村太平庄至蒲新城挡墙建设项目</t>
  </si>
  <si>
    <t>由于道路悬空，新建片石挡墙200米，高4米，厚1.2米，安装护栏200米。</t>
  </si>
  <si>
    <t>慕仪镇齐西村齐家庄通村水泥路</t>
  </si>
  <si>
    <t>新建水泥路867米，宽度4米，厚度18CM,</t>
  </si>
  <si>
    <t>齐西村</t>
  </si>
  <si>
    <t>慕仪镇孙家村凤朝村水泥路</t>
  </si>
  <si>
    <t>新建水泥路600米，宽度4米，厚度18cm</t>
  </si>
  <si>
    <t>孙家村</t>
  </si>
  <si>
    <t>4组通村路加固</t>
  </si>
  <si>
    <t>该路段位于本村4组，西至霍全录房屋后，东至靳保平家门口，修补水泥路面长120米，宽6米，回垫地基长120米，宽3米，深3.2米，护坡砌石长120米，宽3.2米</t>
  </si>
  <si>
    <t>通组路道路硬化</t>
  </si>
  <si>
    <t xml:space="preserve">   通组路由公路北至一组地头北笫二条由南阳村外墙至一组南北路西路宽3mX长450mX厚度18㎝，预算混凝土路面：1350㎡X120元=16.2万元，预算路基243m³X70元=1.7万元</t>
  </si>
  <si>
    <t>庙川村一组道路硬化建设项目</t>
  </si>
  <si>
    <t>陈小成房后至郭家院接主路，长1000米，宽度3.5米，新建桥一座，长5米，宽3.5米，高3.5米。</t>
  </si>
  <si>
    <t>官村村口桥梁建设项目</t>
  </si>
  <si>
    <t>计划投资98万元，在官村村口新建长10米、宽6米钢筋混泥土桥梁一座，两端新修引道长40米，浆砌八字墙共40米、高3米、厚0.7米，桥两边装护栏20米。</t>
  </si>
  <si>
    <t>官村村</t>
  </si>
  <si>
    <t>郝家庄村水毁道路建设项目</t>
  </si>
  <si>
    <t>计划投资38万元，对郝家庄村邱家山4组水毁道路进行修复，浆砌挡墙长40米、高18米，厚1.5米，安装护栏80米。</t>
  </si>
  <si>
    <t>郝家庄村邱家山四组</t>
  </si>
  <si>
    <t>新街村水毁道路建设项目</t>
  </si>
  <si>
    <t>计划投资20万元，对新街村史家湾水毁道路进行修复，浆砌挡墙长50米、高3米、厚0.7米，安装护栏50米。</t>
  </si>
  <si>
    <t>新街村史家湾</t>
  </si>
  <si>
    <t>道路维修</t>
  </si>
  <si>
    <t>三组水泥路塌陷滑坡，水泥路悬空30米，需用土回填500方</t>
  </si>
  <si>
    <t>强家庄村</t>
  </si>
  <si>
    <t>王永强</t>
  </si>
  <si>
    <t>路面维修工程</t>
  </si>
  <si>
    <t>鲜家山水泥路多处断裂；长500米、宽4米、厚0.2米。需整修。需对原断裂路面进行清理整修，然后进行硬化。</t>
  </si>
  <si>
    <t>道路沉陷修复</t>
  </si>
  <si>
    <t>1组-2组出行水泥路水毁塌陷高度5米，需要回填，重建水泥路长度15米，宽4.5，厚度18公分</t>
  </si>
  <si>
    <t>陈家庄村</t>
  </si>
  <si>
    <t>彭小艳</t>
  </si>
  <si>
    <t>12组窖窝出行水泥路下陷塌方长100米，宽4.5米，厚度度2.5米，需要回填后修建水泥路，远家沟桥下陷长度5米，宽度1米，高度8米，杨连生地下边水泥路水毁塌陷路面长度32米，宽度4.5米，厚度18公分</t>
  </si>
  <si>
    <t>道路滑坡塌方、悬空修复</t>
  </si>
  <si>
    <t>1、谢家村十组水泥路滑坡塌方（长度850米、宽度3米，厚度0.18米）2、谢家崖十组水泥路悬空（长度20米，宽度3米，厚度0.18米，需用石头彻坡80立方）。3、谢家崖村七组水泥路悬空（长度6米、宽度3.3米，厚度0.18米，需用石头彻坡230立方）。4、谢家崖村七组水泥路塌方滑坡（长度360米、宽度3.3米，厚度0.18米）。</t>
  </si>
  <si>
    <t>谢家崖</t>
  </si>
  <si>
    <t>王贵祥</t>
  </si>
  <si>
    <t>修复一组柏油路200米，宽度6米。</t>
  </si>
  <si>
    <t>四沟滩村通村道路路基修复项目</t>
  </si>
  <si>
    <t>水泥路路面悬空三处，浆砌挡墙长230米，高 2 米，420立方米</t>
  </si>
  <si>
    <t>坪头村通村道路路基修复项目</t>
  </si>
  <si>
    <t>通村道路路基垮塌1处，浆砌挡墙长60米，高10米，共计1770立方米。</t>
  </si>
  <si>
    <t>坪头村</t>
  </si>
  <si>
    <t>宁里巴村9组道路灾害损毁修复项目</t>
  </si>
  <si>
    <t>在九组对坡新修挡墙长60米，高6.5米，均宽2米，硬化道路长100米，宽3.5米，厚18公分，路基回填（土石方调运）长80米，路基宽4.5米。</t>
  </si>
  <si>
    <t>西冯村5组灾毁道路、挡墙修复便道项目</t>
  </si>
  <si>
    <t>路基长20米，宽4.5米，高5米；路面硬化长20米，宽3.5米；挡墙长35米，高6米，宽0.9米。十九组挡墙长60米，高7米，宽0.9米。</t>
  </si>
  <si>
    <t>宁里巴三组道路灾害损毁修复项目</t>
  </si>
  <si>
    <t>路基长280米、宽5米、高2米；路面硬化长280米、宽4.5米；修建排水涵洞一处、排水渠50米</t>
  </si>
  <si>
    <t>姚花沟村道路灾毁修复项目</t>
  </si>
  <si>
    <t>对全村3条水泥路路基损毁3处，共长79米，均高12米，均厚1米共计800立方米砌筑挡墙、护坡进行维修加固</t>
  </si>
  <si>
    <t>建河村一组水毁道路维修项目</t>
  </si>
  <si>
    <t xml:space="preserve">拆除和恢复水泥路15米、厚18厘米，浆砌石挡墙长30米、高10米、共300方，回填土方200方，护墙30米。 </t>
  </si>
  <si>
    <t>凤阁  岭镇</t>
  </si>
  <si>
    <t>麻池村通组水泥路修复</t>
  </si>
  <si>
    <t>1、一组路口至阳坡0.3公里；2、魏平生家路口至杜孝林家0.05公里；3、王红均家至张宝太家0.05公里；4、三组崖头雀至欧林学家0.1公里；5.四组孙志成家至孙文保家0.05公里；6、六组移民点至张佰成家0.1公里；7、杜水生家至县孟路口0.6公里；合计1.25公里宽度均为3.5米；8.千北路到村委会新修排水渠1500米，底宽40公分，高60公分。</t>
  </si>
  <si>
    <t>麻池村</t>
  </si>
  <si>
    <t>李红刚</t>
  </si>
  <si>
    <t>刘家沟自然村通村水泥路修复</t>
  </si>
  <si>
    <t>新修档墙5处长120米，高6米，宽1.2米，挖除路基踏陷路段100米，水泥铺筑路面100米，长100米，宽4.5米，高0.18米，</t>
  </si>
  <si>
    <t>王家庄村</t>
  </si>
  <si>
    <t>硖里村通村路加宽及护栏</t>
  </si>
  <si>
    <t>通村路800米加宽1.5米，修筑路两侧路肩护墙1600米，重新硬化路面800×5.5×0.18米。</t>
  </si>
  <si>
    <t>硖里村</t>
  </si>
  <si>
    <t>宁王村乡村水毁道路硬化工程</t>
  </si>
  <si>
    <t>拟对本次汛期冲毁的生产道路硬化上坡路1-5组，长0.87公里，东北十街至引渭渠，路基宽度5米，路面宽度4.5米</t>
  </si>
  <si>
    <t>宁王村</t>
  </si>
  <si>
    <t>李宗周</t>
  </si>
  <si>
    <t>新秦村乡村水毁道路硬化工程</t>
  </si>
  <si>
    <t>拟对本次汛期冲毁的10组，8组群众门前生产道路硬化，长0.3公里，宽6米</t>
  </si>
  <si>
    <t>新秦村</t>
  </si>
  <si>
    <t>杜红洲</t>
  </si>
  <si>
    <t>姬家沟村组公路防护挡墙</t>
  </si>
  <si>
    <t>1.一组吴宝平院边长20米宽1米高7米140m³；
2.四组毕岁爱院边长40米宽1米高5米200m³</t>
  </si>
  <si>
    <t>凤阁岭镇张家川村大桥重建项目</t>
  </si>
  <si>
    <t>重建桥梁2座，张家川大桥长60米，宽6米，高5米</t>
  </si>
  <si>
    <t>张家川村</t>
  </si>
  <si>
    <t>前锋村道路维修</t>
  </si>
  <si>
    <t>1、马长安山墙头--袁菜成山墙头：长120米，宽6米，厚度18公分。2、兽医站孙院林--屈改成段：长100米，宽6米厚度18公分。2、兽医站孙院林--屈改成段：。王小强到孙林生家门口长100米，宽2米，厚度18公分。</t>
  </si>
  <si>
    <t>砌挡土墙、修复路面</t>
  </si>
  <si>
    <t>4、7、8、9、10、11组需修混凝土路面400米，设计宽度为4.5米，厚度为18公分。需砌挡土墙500米，合计为3000立方</t>
  </si>
  <si>
    <t>陈仓区县功镇</t>
  </si>
  <si>
    <t>千渭街道李家崖村道北中心路修复项目</t>
  </si>
  <si>
    <t>1、村庄一组街道裂缝塌陷300米，宽5米，需要修补路面，铺设沥青，砌道沿，修排水渠等配套工程。             2、村庄三组街道拟铺设沥青路面，长700米，宽5米，配套道沿、排水渠等工程。</t>
  </si>
  <si>
    <t>李家崖村</t>
  </si>
  <si>
    <t>石尧村道路维修</t>
  </si>
  <si>
    <t>1、刘晓枫家门前塌陷路段修复，填方300方，水泥硬化路面长20米，宽4.5米，厚度18公分。2、天宝三组离硬化孙建家10米处水泥路修复，填方50方，水泥硬化路面18米，宽3.5米，厚18公分。3、孙金海家至王文德家门口水泥路面悬空修复，建挡墙长20米，高3米，宽0.5米。</t>
  </si>
  <si>
    <t>南山村通村道路挡墙修复项目</t>
  </si>
  <si>
    <t>通组路路基垮塌6处，新建路肩墙长170米，高6米，共计1400立方，</t>
  </si>
  <si>
    <t>菜园村主干道路两侧绿化改造提升项目</t>
  </si>
  <si>
    <t>东县路口至村委会至团结路小河下，路段全长2000米，绿化全长3000米。栽植紫薇200棵、红玉兰200棵、碧桃200科；绿篱（栽植冬青10000珠）2000米，矮化月季花1000珠。</t>
  </si>
  <si>
    <t>巩固提升人居环境</t>
  </si>
  <si>
    <t>巩固提升182脱贫户人居环境。</t>
  </si>
  <si>
    <t>赤沙镇西一村三组生产道路硬化</t>
  </si>
  <si>
    <t>对西一村三组中南沟至沟老里生产道路进行硬化：路长1400米，宽3.5米，厚度0.18米，两侧培50公分路肩。</t>
  </si>
  <si>
    <t>区民族宗教事务局</t>
  </si>
  <si>
    <t>尹小军</t>
  </si>
  <si>
    <t>十四、扶贫项目资产管理</t>
  </si>
  <si>
    <t>扶贫项目资产管理</t>
  </si>
  <si>
    <t>用于14个镇街扶贫项目资产管护，为“1+7”基础设施管护人口发放工资，购置维护工具、小型维修等。</t>
  </si>
  <si>
    <t>陈仓区</t>
  </si>
  <si>
    <t>各行政村</t>
  </si>
  <si>
    <t>提升项目管理规范管理水平。</t>
  </si>
  <si>
    <t>扶贫项目管理费</t>
  </si>
  <si>
    <t>规划编制、项目管理、业务培训、成果宣传等。</t>
  </si>
</sst>
</file>

<file path=xl/styles.xml><?xml version="1.0" encoding="utf-8"?>
<styleSheet xmlns="http://schemas.openxmlformats.org/spreadsheetml/2006/main">
  <numFmts count="10">
    <numFmt numFmtId="176" formatCode="0.00_ "/>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7" formatCode="0_ "/>
    <numFmt numFmtId="178" formatCode="0.000_ "/>
    <numFmt numFmtId="179" formatCode="0.00_);[Red]\(0.00\)"/>
    <numFmt numFmtId="180" formatCode="0.0_ "/>
    <numFmt numFmtId="181" formatCode="0_);[Red]\(0\)"/>
  </numFmts>
  <fonts count="62">
    <font>
      <sz val="11"/>
      <color theme="1"/>
      <name val="等线"/>
      <charset val="134"/>
      <scheme val="minor"/>
    </font>
    <font>
      <b/>
      <sz val="18"/>
      <color theme="1"/>
      <name val="宋体"/>
      <charset val="134"/>
    </font>
    <font>
      <b/>
      <sz val="16"/>
      <color theme="1"/>
      <name val="仿宋_GB2312"/>
      <charset val="134"/>
    </font>
    <font>
      <sz val="16"/>
      <color theme="1"/>
      <name val="仿宋_GB2312"/>
      <charset val="134"/>
    </font>
    <font>
      <sz val="16"/>
      <name val="仿宋_GB2312"/>
      <charset val="134"/>
    </font>
    <font>
      <sz val="12"/>
      <color theme="1"/>
      <name val="Arial"/>
      <charset val="134"/>
    </font>
    <font>
      <sz val="16"/>
      <color rgb="FFFF0000"/>
      <name val="仿宋_GB2312"/>
      <charset val="134"/>
    </font>
    <font>
      <sz val="12"/>
      <name val="仿宋"/>
      <charset val="134"/>
    </font>
    <font>
      <sz val="12"/>
      <color theme="1"/>
      <name val="等线"/>
      <charset val="134"/>
      <scheme val="minor"/>
    </font>
    <font>
      <sz val="12"/>
      <name val="宋体"/>
      <charset val="134"/>
    </font>
    <font>
      <sz val="12"/>
      <color theme="1"/>
      <name val="仿宋"/>
      <charset val="134"/>
    </font>
    <font>
      <b/>
      <sz val="14"/>
      <color theme="1"/>
      <name val="Arial"/>
      <charset val="134"/>
    </font>
    <font>
      <sz val="12"/>
      <color theme="1"/>
      <name val="仿宋_GB2312"/>
      <charset val="134"/>
    </font>
    <font>
      <sz val="12"/>
      <name val="Arial"/>
      <charset val="134"/>
    </font>
    <font>
      <sz val="12"/>
      <color indexed="8"/>
      <name val="宋体"/>
      <charset val="134"/>
    </font>
    <font>
      <sz val="14"/>
      <name val="仿宋_GB2312"/>
      <charset val="134"/>
    </font>
    <font>
      <sz val="12"/>
      <name val="仿宋_GB2312"/>
      <charset val="134"/>
    </font>
    <font>
      <sz val="14"/>
      <color theme="1"/>
      <name val="宋体"/>
      <charset val="134"/>
    </font>
    <font>
      <b/>
      <sz val="36"/>
      <color theme="1"/>
      <name val="宋体"/>
      <charset val="134"/>
    </font>
    <font>
      <b/>
      <sz val="16"/>
      <color theme="1"/>
      <name val="宋体"/>
      <charset val="134"/>
    </font>
    <font>
      <b/>
      <sz val="14"/>
      <color theme="1"/>
      <name val="宋体"/>
      <charset val="134"/>
    </font>
    <font>
      <sz val="14"/>
      <name val="宋体"/>
      <charset val="134"/>
    </font>
    <font>
      <sz val="14"/>
      <color rgb="FF000000"/>
      <name val="宋体"/>
      <charset val="134"/>
    </font>
    <font>
      <sz val="14"/>
      <color rgb="FFFF0000"/>
      <name val="宋体"/>
      <charset val="134"/>
    </font>
    <font>
      <sz val="14"/>
      <color indexed="8"/>
      <name val="宋体"/>
      <charset val="134"/>
    </font>
    <font>
      <sz val="12"/>
      <color theme="1"/>
      <name val="黑体"/>
      <charset val="134"/>
    </font>
    <font>
      <sz val="10"/>
      <color theme="1"/>
      <name val="黑体"/>
      <charset val="134"/>
    </font>
    <font>
      <b/>
      <sz val="11"/>
      <color theme="1"/>
      <name val="等线"/>
      <charset val="134"/>
      <scheme val="minor"/>
    </font>
    <font>
      <sz val="20"/>
      <color theme="1"/>
      <name val="方正小标宋简体"/>
      <charset val="134"/>
    </font>
    <font>
      <sz val="10"/>
      <color theme="1"/>
      <name val="仿宋"/>
      <charset val="134"/>
    </font>
    <font>
      <b/>
      <sz val="10"/>
      <name val="仿宋"/>
      <charset val="134"/>
    </font>
    <font>
      <b/>
      <sz val="10"/>
      <color theme="1"/>
      <name val="仿宋"/>
      <charset val="134"/>
    </font>
    <font>
      <sz val="10"/>
      <name val="仿宋"/>
      <charset val="134"/>
    </font>
    <font>
      <sz val="9"/>
      <color theme="1"/>
      <name val="仿宋"/>
      <charset val="134"/>
    </font>
    <font>
      <sz val="10"/>
      <color indexed="8"/>
      <name val="仿宋"/>
      <charset val="134"/>
    </font>
    <font>
      <b/>
      <sz val="13"/>
      <color theme="3"/>
      <name val="等线"/>
      <charset val="134"/>
      <scheme val="minor"/>
    </font>
    <font>
      <sz val="11"/>
      <color theme="1"/>
      <name val="等线"/>
      <charset val="0"/>
      <scheme val="minor"/>
    </font>
    <font>
      <sz val="11"/>
      <color rgb="FF9C6500"/>
      <name val="等线"/>
      <charset val="0"/>
      <scheme val="minor"/>
    </font>
    <font>
      <sz val="11"/>
      <color indexed="8"/>
      <name val="等线"/>
      <charset val="134"/>
    </font>
    <font>
      <b/>
      <sz val="11"/>
      <color theme="3"/>
      <name val="等线"/>
      <charset val="134"/>
      <scheme val="minor"/>
    </font>
    <font>
      <i/>
      <sz val="11"/>
      <color rgb="FF7F7F7F"/>
      <name val="等线"/>
      <charset val="0"/>
      <scheme val="minor"/>
    </font>
    <font>
      <sz val="11"/>
      <color theme="1"/>
      <name val="等线"/>
      <charset val="134"/>
    </font>
    <font>
      <b/>
      <sz val="11"/>
      <color rgb="FF3F3F3F"/>
      <name val="等线"/>
      <charset val="0"/>
      <scheme val="minor"/>
    </font>
    <font>
      <sz val="11"/>
      <color rgb="FF3F3F76"/>
      <name val="等线"/>
      <charset val="0"/>
      <scheme val="minor"/>
    </font>
    <font>
      <sz val="11"/>
      <color indexed="8"/>
      <name val="宋体"/>
      <charset val="134"/>
    </font>
    <font>
      <sz val="11"/>
      <color theme="0"/>
      <name val="等线"/>
      <charset val="0"/>
      <scheme val="minor"/>
    </font>
    <font>
      <sz val="11"/>
      <color rgb="FF9C0006"/>
      <name val="等线"/>
      <charset val="0"/>
      <scheme val="minor"/>
    </font>
    <font>
      <u/>
      <sz val="11"/>
      <color rgb="FF800080"/>
      <name val="等线"/>
      <charset val="0"/>
      <scheme val="minor"/>
    </font>
    <font>
      <u/>
      <sz val="11"/>
      <color rgb="FF0000FF"/>
      <name val="等线"/>
      <charset val="0"/>
      <scheme val="minor"/>
    </font>
    <font>
      <b/>
      <sz val="18"/>
      <color theme="3"/>
      <name val="等线"/>
      <charset val="134"/>
      <scheme val="minor"/>
    </font>
    <font>
      <sz val="12"/>
      <color rgb="FF000000"/>
      <name val="宋体"/>
      <charset val="134"/>
    </font>
    <font>
      <b/>
      <sz val="11"/>
      <color rgb="FFFFFFFF"/>
      <name val="等线"/>
      <charset val="0"/>
      <scheme val="minor"/>
    </font>
    <font>
      <sz val="11"/>
      <color rgb="FFFF0000"/>
      <name val="等线"/>
      <charset val="0"/>
      <scheme val="minor"/>
    </font>
    <font>
      <b/>
      <sz val="15"/>
      <color theme="3"/>
      <name val="等线"/>
      <charset val="134"/>
      <scheme val="minor"/>
    </font>
    <font>
      <b/>
      <sz val="11"/>
      <color rgb="FFFA7D00"/>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theme="1"/>
      <name val="Tahoma"/>
      <charset val="134"/>
    </font>
    <font>
      <sz val="10"/>
      <name val="Arial"/>
      <charset val="134"/>
    </font>
    <font>
      <u/>
      <sz val="20"/>
      <color indexed="8"/>
      <name val="方正小标宋简体"/>
      <charset val="134"/>
    </font>
    <font>
      <sz val="20"/>
      <color indexed="8"/>
      <name val="方正小标宋简体"/>
      <charset val="134"/>
    </font>
  </fonts>
  <fills count="3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indexed="9"/>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rgb="FFF2F2F2"/>
        <bgColor indexed="64"/>
      </patternFill>
    </fill>
    <fill>
      <patternFill patternType="solid">
        <fgColor rgb="FFFFCC9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rgb="FFFFFFCC"/>
        <bgColor indexed="64"/>
      </patternFill>
    </fill>
    <fill>
      <patternFill patternType="solid">
        <fgColor rgb="FFA5A5A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bgColor indexed="64"/>
      </patternFill>
    </fill>
    <fill>
      <patternFill patternType="solid">
        <fgColor theme="6"/>
        <bgColor indexed="64"/>
      </patternFill>
    </fill>
    <fill>
      <patternFill patternType="solid">
        <fgColor theme="9" tint="0.399975585192419"/>
        <bgColor indexed="64"/>
      </patternFill>
    </fill>
    <fill>
      <patternFill patternType="solid">
        <fgColor rgb="FFC6EFCE"/>
        <bgColor indexed="64"/>
      </patternFill>
    </fill>
    <fill>
      <patternFill patternType="solid">
        <fgColor theme="9" tint="0.599993896298105"/>
        <bgColor indexed="64"/>
      </patternFill>
    </fill>
    <fill>
      <patternFill patternType="solid">
        <fgColor theme="7"/>
        <bgColor indexed="64"/>
      </patternFill>
    </fill>
    <fill>
      <patternFill patternType="solid">
        <fgColor theme="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9"/>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bottom style="thin">
        <color auto="1"/>
      </bottom>
      <diagonal/>
    </border>
    <border>
      <left/>
      <right style="thin">
        <color auto="1"/>
      </right>
      <top/>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rgb="FF000000"/>
      </bottom>
      <diagonal/>
    </border>
    <border>
      <left/>
      <right style="thin">
        <color auto="1"/>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right style="thin">
        <color auto="1"/>
      </right>
      <top/>
      <bottom style="thin">
        <color auto="1"/>
      </bottom>
      <diagonal/>
    </border>
    <border>
      <left style="thin">
        <color auto="1"/>
      </left>
      <right/>
      <top style="thin">
        <color rgb="FF000000"/>
      </top>
      <bottom style="thin">
        <color auto="1"/>
      </bottom>
      <diagonal/>
    </border>
    <border>
      <left style="thin">
        <color auto="1"/>
      </left>
      <right/>
      <top style="thin">
        <color auto="1"/>
      </top>
      <bottom style="thin">
        <color rgb="FF000000"/>
      </bottom>
      <diagonal/>
    </border>
    <border>
      <left style="thin">
        <color auto="1"/>
      </left>
      <right/>
      <top style="thin">
        <color rgb="FF000000"/>
      </top>
      <bottom style="thin">
        <color rgb="FF000000"/>
      </bottom>
      <diagonal/>
    </border>
    <border>
      <left style="thin">
        <color auto="1"/>
      </left>
      <right/>
      <top/>
      <bottom style="thin">
        <color auto="1"/>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2">
    <xf numFmtId="0" fontId="0" fillId="0" borderId="0">
      <alignment vertical="center"/>
    </xf>
    <xf numFmtId="42" fontId="0" fillId="0" borderId="0" applyFont="0" applyFill="0" applyBorder="0" applyAlignment="0" applyProtection="0">
      <alignment vertical="center"/>
    </xf>
    <xf numFmtId="0" fontId="36" fillId="9" borderId="0" applyNumberFormat="0" applyBorder="0" applyAlignment="0" applyProtection="0">
      <alignment vertical="center"/>
    </xf>
    <xf numFmtId="0" fontId="43" fillId="12" borderId="29" applyNumberFormat="0" applyAlignment="0" applyProtection="0">
      <alignment vertical="center"/>
    </xf>
    <xf numFmtId="44" fontId="0" fillId="0" borderId="0" applyFont="0" applyFill="0" applyBorder="0" applyAlignment="0" applyProtection="0">
      <alignment vertical="center"/>
    </xf>
    <xf numFmtId="0" fontId="44" fillId="0" borderId="0">
      <alignment vertical="center"/>
    </xf>
    <xf numFmtId="41" fontId="0" fillId="0" borderId="0" applyFont="0" applyFill="0" applyBorder="0" applyAlignment="0" applyProtection="0">
      <alignment vertical="center"/>
    </xf>
    <xf numFmtId="0" fontId="36" fillId="18" borderId="0" applyNumberFormat="0" applyBorder="0" applyAlignment="0" applyProtection="0">
      <alignment vertical="center"/>
    </xf>
    <xf numFmtId="0" fontId="46" fillId="21" borderId="0" applyNumberFormat="0" applyBorder="0" applyAlignment="0" applyProtection="0">
      <alignment vertical="center"/>
    </xf>
    <xf numFmtId="43" fontId="0" fillId="0" borderId="0" applyFont="0" applyFill="0" applyBorder="0" applyAlignment="0" applyProtection="0">
      <alignment vertical="center"/>
    </xf>
    <xf numFmtId="0" fontId="45" fillId="20" borderId="0" applyNumberFormat="0" applyBorder="0" applyAlignment="0" applyProtection="0">
      <alignment vertical="center"/>
    </xf>
    <xf numFmtId="0" fontId="48" fillId="0" borderId="0" applyNumberFormat="0" applyFill="0" applyBorder="0" applyAlignment="0" applyProtection="0">
      <alignment vertical="center"/>
    </xf>
    <xf numFmtId="9" fontId="0" fillId="0" borderId="0" applyFont="0" applyFill="0" applyBorder="0" applyAlignment="0" applyProtection="0">
      <alignment vertical="center"/>
    </xf>
    <xf numFmtId="0" fontId="47" fillId="0" borderId="0" applyNumberFormat="0" applyFill="0" applyBorder="0" applyAlignment="0" applyProtection="0">
      <alignment vertical="center"/>
    </xf>
    <xf numFmtId="0" fontId="0" fillId="22" borderId="30" applyNumberFormat="0" applyFont="0" applyAlignment="0" applyProtection="0">
      <alignment vertical="center"/>
    </xf>
    <xf numFmtId="0" fontId="38" fillId="0" borderId="0">
      <alignment vertical="center"/>
    </xf>
    <xf numFmtId="0" fontId="45" fillId="17" borderId="0" applyNumberFormat="0" applyBorder="0" applyAlignment="0" applyProtection="0">
      <alignment vertical="center"/>
    </xf>
    <xf numFmtId="0" fontId="39"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lignment vertical="center"/>
    </xf>
    <xf numFmtId="0" fontId="41" fillId="0" borderId="0">
      <alignment vertical="center"/>
    </xf>
    <xf numFmtId="0" fontId="40" fillId="0" borderId="0" applyNumberFormat="0" applyFill="0" applyBorder="0" applyAlignment="0" applyProtection="0">
      <alignment vertical="center"/>
    </xf>
    <xf numFmtId="0" fontId="53" fillId="0" borderId="26" applyNumberFormat="0" applyFill="0" applyAlignment="0" applyProtection="0">
      <alignment vertical="center"/>
    </xf>
    <xf numFmtId="0" fontId="35" fillId="0" borderId="26" applyNumberFormat="0" applyFill="0" applyAlignment="0" applyProtection="0">
      <alignment vertical="center"/>
    </xf>
    <xf numFmtId="0" fontId="45" fillId="19" borderId="0" applyNumberFormat="0" applyBorder="0" applyAlignment="0" applyProtection="0">
      <alignment vertical="center"/>
    </xf>
    <xf numFmtId="0" fontId="39" fillId="0" borderId="27" applyNumberFormat="0" applyFill="0" applyAlignment="0" applyProtection="0">
      <alignment vertical="center"/>
    </xf>
    <xf numFmtId="0" fontId="45" fillId="16" borderId="0" applyNumberFormat="0" applyBorder="0" applyAlignment="0" applyProtection="0">
      <alignment vertical="center"/>
    </xf>
    <xf numFmtId="0" fontId="42" fillId="11" borderId="28" applyNumberFormat="0" applyAlignment="0" applyProtection="0">
      <alignment vertical="center"/>
    </xf>
    <xf numFmtId="0" fontId="54" fillId="11" borderId="29" applyNumberFormat="0" applyAlignment="0" applyProtection="0">
      <alignment vertical="center"/>
    </xf>
    <xf numFmtId="0" fontId="51" fillId="23" borderId="31" applyNumberFormat="0" applyAlignment="0" applyProtection="0">
      <alignment vertical="center"/>
    </xf>
    <xf numFmtId="0" fontId="36" fillId="24" borderId="0" applyNumberFormat="0" applyBorder="0" applyAlignment="0" applyProtection="0">
      <alignment vertical="center"/>
    </xf>
    <xf numFmtId="0" fontId="45" fillId="15" borderId="0" applyNumberFormat="0" applyBorder="0" applyAlignment="0" applyProtection="0">
      <alignment vertical="center"/>
    </xf>
    <xf numFmtId="0" fontId="55" fillId="0" borderId="32" applyNumberFormat="0" applyFill="0" applyAlignment="0" applyProtection="0">
      <alignment vertical="center"/>
    </xf>
    <xf numFmtId="0" fontId="56" fillId="0" borderId="33" applyNumberFormat="0" applyFill="0" applyAlignment="0" applyProtection="0">
      <alignment vertical="center"/>
    </xf>
    <xf numFmtId="0" fontId="38" fillId="0" borderId="0">
      <alignment vertical="center"/>
    </xf>
    <xf numFmtId="0" fontId="57" fillId="30" borderId="0" applyNumberFormat="0" applyBorder="0" applyAlignment="0" applyProtection="0">
      <alignment vertical="center"/>
    </xf>
    <xf numFmtId="0" fontId="41" fillId="0" borderId="0">
      <alignment vertical="center"/>
    </xf>
    <xf numFmtId="0" fontId="37" fillId="8" borderId="0" applyNumberFormat="0" applyBorder="0" applyAlignment="0" applyProtection="0">
      <alignment vertical="center"/>
    </xf>
    <xf numFmtId="0" fontId="36" fillId="7" borderId="0" applyNumberFormat="0" applyBorder="0" applyAlignment="0" applyProtection="0">
      <alignment vertical="center"/>
    </xf>
    <xf numFmtId="0" fontId="45" fillId="33" borderId="0" applyNumberFormat="0" applyBorder="0" applyAlignment="0" applyProtection="0">
      <alignment vertical="center"/>
    </xf>
    <xf numFmtId="0" fontId="36" fillId="26" borderId="0" applyNumberFormat="0" applyBorder="0" applyAlignment="0" applyProtection="0">
      <alignment vertical="center"/>
    </xf>
    <xf numFmtId="0" fontId="36" fillId="35" borderId="0" applyNumberFormat="0" applyBorder="0" applyAlignment="0" applyProtection="0">
      <alignment vertical="center"/>
    </xf>
    <xf numFmtId="0" fontId="36" fillId="25" borderId="0" applyNumberFormat="0" applyBorder="0" applyAlignment="0" applyProtection="0">
      <alignment vertical="center"/>
    </xf>
    <xf numFmtId="0" fontId="36" fillId="34" borderId="0" applyNumberFormat="0" applyBorder="0" applyAlignment="0" applyProtection="0">
      <alignment vertical="center"/>
    </xf>
    <xf numFmtId="0" fontId="45" fillId="28" borderId="0" applyNumberFormat="0" applyBorder="0" applyAlignment="0" applyProtection="0">
      <alignment vertical="center"/>
    </xf>
    <xf numFmtId="0" fontId="45" fillId="32" borderId="0" applyNumberFormat="0" applyBorder="0" applyAlignment="0" applyProtection="0">
      <alignment vertical="center"/>
    </xf>
    <xf numFmtId="0" fontId="36" fillId="36" borderId="0" applyNumberFormat="0" applyBorder="0" applyAlignment="0" applyProtection="0">
      <alignment vertical="center"/>
    </xf>
    <xf numFmtId="0" fontId="36" fillId="14" borderId="0" applyNumberFormat="0" applyBorder="0" applyAlignment="0" applyProtection="0">
      <alignment vertical="center"/>
    </xf>
    <xf numFmtId="0" fontId="45" fillId="27" borderId="0" applyNumberFormat="0" applyBorder="0" applyAlignment="0" applyProtection="0">
      <alignment vertical="center"/>
    </xf>
    <xf numFmtId="0" fontId="9" fillId="0" borderId="0"/>
    <xf numFmtId="0" fontId="36" fillId="10" borderId="0" applyNumberFormat="0" applyBorder="0" applyAlignment="0" applyProtection="0">
      <alignment vertical="center"/>
    </xf>
    <xf numFmtId="0" fontId="45" fillId="13" borderId="0" applyNumberFormat="0" applyBorder="0" applyAlignment="0" applyProtection="0">
      <alignment vertical="center"/>
    </xf>
    <xf numFmtId="0" fontId="45" fillId="37" borderId="0" applyNumberFormat="0" applyBorder="0" applyAlignment="0" applyProtection="0">
      <alignment vertical="center"/>
    </xf>
    <xf numFmtId="0" fontId="0" fillId="0" borderId="0">
      <alignment vertical="center"/>
    </xf>
    <xf numFmtId="0" fontId="36" fillId="31" borderId="0" applyNumberFormat="0" applyBorder="0" applyAlignment="0" applyProtection="0">
      <alignment vertical="center"/>
    </xf>
    <xf numFmtId="0" fontId="45" fillId="29" borderId="0" applyNumberFormat="0" applyBorder="0" applyAlignment="0" applyProtection="0">
      <alignment vertical="center"/>
    </xf>
    <xf numFmtId="0" fontId="0" fillId="0" borderId="0">
      <alignment vertical="center"/>
    </xf>
    <xf numFmtId="0" fontId="9" fillId="0" borderId="0">
      <alignment vertical="center"/>
    </xf>
    <xf numFmtId="0" fontId="9" fillId="0" borderId="0">
      <alignment vertical="center"/>
    </xf>
    <xf numFmtId="0" fontId="41"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xf numFmtId="0" fontId="50" fillId="0" borderId="0"/>
    <xf numFmtId="0" fontId="0" fillId="0" borderId="0">
      <alignment vertical="center"/>
    </xf>
    <xf numFmtId="0" fontId="58" fillId="0" borderId="0"/>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59" fillId="0" borderId="0"/>
    <xf numFmtId="0" fontId="0" fillId="0" borderId="0">
      <alignment vertical="center"/>
    </xf>
    <xf numFmtId="0" fontId="0" fillId="0" borderId="0">
      <alignment vertical="center"/>
    </xf>
    <xf numFmtId="0" fontId="59" fillId="0" borderId="0"/>
    <xf numFmtId="0" fontId="41" fillId="0" borderId="0">
      <alignment vertical="center"/>
    </xf>
    <xf numFmtId="0" fontId="0" fillId="0" borderId="0">
      <alignment vertical="center"/>
    </xf>
    <xf numFmtId="0" fontId="9" fillId="0" borderId="0"/>
    <xf numFmtId="0" fontId="9" fillId="0" borderId="0"/>
    <xf numFmtId="0" fontId="44" fillId="0" borderId="0">
      <alignment vertical="center"/>
    </xf>
  </cellStyleXfs>
  <cellXfs count="217">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2"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3" fillId="2" borderId="0" xfId="0" applyFont="1" applyFill="1" applyAlignment="1">
      <alignment horizontal="center" vertical="center" wrapText="1"/>
    </xf>
    <xf numFmtId="0" fontId="3" fillId="3" borderId="0" xfId="0" applyFont="1" applyFill="1" applyAlignment="1">
      <alignment horizontal="center" vertical="center" wrapText="1"/>
    </xf>
    <xf numFmtId="0" fontId="4" fillId="2" borderId="0" xfId="0" applyFont="1" applyFill="1" applyAlignment="1">
      <alignment horizontal="center" vertical="center" wrapText="1"/>
    </xf>
    <xf numFmtId="0" fontId="5" fillId="3" borderId="0" xfId="0" applyFont="1" applyFill="1" applyAlignment="1" applyProtection="1">
      <alignment horizontal="center" vertical="center" wrapText="1"/>
      <protection locked="0"/>
    </xf>
    <xf numFmtId="0" fontId="6" fillId="2" borderId="0" xfId="0" applyFont="1" applyFill="1" applyAlignment="1">
      <alignment horizontal="center" vertical="center" wrapText="1"/>
    </xf>
    <xf numFmtId="0" fontId="5" fillId="0" borderId="0" xfId="0" applyFont="1" applyFill="1" applyAlignment="1">
      <alignment horizontal="center" vertical="center" wrapText="1"/>
    </xf>
    <xf numFmtId="0" fontId="7" fillId="0" borderId="0" xfId="0" applyFont="1" applyFill="1" applyAlignment="1">
      <alignment horizontal="center" vertical="center"/>
    </xf>
    <xf numFmtId="0" fontId="8" fillId="0" borderId="0" xfId="0" applyFont="1" applyFill="1" applyAlignment="1">
      <alignment horizontal="center" vertical="center"/>
    </xf>
    <xf numFmtId="0" fontId="9" fillId="0" borderId="0" xfId="0" applyFont="1" applyFill="1" applyBorder="1" applyAlignment="1">
      <alignment horizontal="center" vertical="center"/>
    </xf>
    <xf numFmtId="0" fontId="10" fillId="0" borderId="0" xfId="0" applyFont="1" applyFill="1" applyAlignment="1">
      <alignment horizontal="center" vertical="center" wrapText="1"/>
    </xf>
    <xf numFmtId="0" fontId="11" fillId="0" borderId="0" xfId="0" applyFont="1" applyFill="1" applyAlignment="1">
      <alignment horizontal="center" vertical="center" wrapText="1"/>
    </xf>
    <xf numFmtId="0" fontId="12" fillId="0" borderId="0" xfId="0" applyFont="1" applyFill="1" applyAlignment="1">
      <alignment horizontal="center" vertical="center" wrapText="1"/>
    </xf>
    <xf numFmtId="0" fontId="13" fillId="0" borderId="0" xfId="0" applyFont="1" applyFill="1" applyAlignment="1">
      <alignment horizontal="center" vertical="center" wrapText="1"/>
    </xf>
    <xf numFmtId="0" fontId="14" fillId="0" borderId="0" xfId="0" applyFont="1" applyFill="1" applyAlignment="1">
      <alignment horizontal="center" vertical="center" wrapText="1"/>
    </xf>
    <xf numFmtId="0" fontId="15" fillId="0" borderId="0" xfId="0" applyFont="1" applyAlignment="1">
      <alignment horizontal="center" vertical="center"/>
    </xf>
    <xf numFmtId="0" fontId="16" fillId="0" borderId="0" xfId="0" applyFont="1" applyAlignment="1">
      <alignment horizontal="center" vertical="center"/>
    </xf>
    <xf numFmtId="0" fontId="16" fillId="0" borderId="0" xfId="0" applyFont="1" applyBorder="1" applyAlignment="1">
      <alignment horizontal="center" vertical="center"/>
    </xf>
    <xf numFmtId="0" fontId="4" fillId="3"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3" borderId="0" xfId="0" applyFont="1" applyFill="1" applyAlignment="1">
      <alignment horizontal="center" vertical="center" wrapText="1"/>
    </xf>
    <xf numFmtId="0" fontId="3" fillId="3" borderId="0" xfId="0" applyFont="1" applyFill="1" applyBorder="1" applyAlignment="1">
      <alignment horizontal="center" vertical="center" wrapText="1"/>
    </xf>
    <xf numFmtId="0" fontId="5" fillId="3" borderId="0" xfId="0" applyFont="1" applyFill="1" applyAlignment="1">
      <alignment horizontal="center" vertical="center" wrapText="1"/>
    </xf>
    <xf numFmtId="49" fontId="17" fillId="0" borderId="0" xfId="0" applyNumberFormat="1" applyFont="1" applyFill="1" applyAlignment="1">
      <alignment horizontal="center" vertical="center" wrapText="1"/>
    </xf>
    <xf numFmtId="0" fontId="17" fillId="0" borderId="0" xfId="0" applyFont="1" applyFill="1" applyAlignment="1">
      <alignment horizontal="center" vertical="center" wrapText="1"/>
    </xf>
    <xf numFmtId="176" fontId="17" fillId="0" borderId="0" xfId="0" applyNumberFormat="1" applyFont="1" applyFill="1" applyAlignment="1">
      <alignment horizontal="center" vertical="center" wrapText="1"/>
    </xf>
    <xf numFmtId="0" fontId="18" fillId="0" borderId="0" xfId="0" applyFont="1" applyFill="1" applyAlignment="1">
      <alignment horizontal="center" vertical="center" wrapText="1"/>
    </xf>
    <xf numFmtId="49" fontId="1"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19" fillId="0" borderId="1" xfId="0" applyNumberFormat="1" applyFont="1" applyFill="1" applyBorder="1" applyAlignment="1">
      <alignment horizontal="center" vertical="center" wrapText="1"/>
    </xf>
    <xf numFmtId="177" fontId="19"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49" fontId="19" fillId="2"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1" xfId="0" applyFont="1" applyFill="1" applyBorder="1" applyAlignment="1" applyProtection="1">
      <alignment horizontal="center" vertical="center" wrapText="1"/>
      <protection locked="0"/>
    </xf>
    <xf numFmtId="0" fontId="17" fillId="0" borderId="1" xfId="54" applyFont="1" applyFill="1" applyBorder="1" applyAlignment="1">
      <alignment horizontal="center" vertical="center" wrapText="1"/>
    </xf>
    <xf numFmtId="49"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NumberFormat="1" applyFont="1" applyFill="1" applyBorder="1" applyAlignment="1" applyProtection="1">
      <alignment horizontal="center" vertical="center" wrapText="1"/>
      <protection locked="0"/>
    </xf>
    <xf numFmtId="0" fontId="21" fillId="0" borderId="1" xfId="0" applyFont="1" applyFill="1" applyBorder="1" applyAlignment="1" applyProtection="1">
      <alignment horizontal="center" vertical="center" wrapText="1"/>
      <protection locked="0"/>
    </xf>
    <xf numFmtId="0" fontId="22" fillId="0"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49" fontId="17" fillId="2"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49" fontId="17" fillId="3" borderId="1" xfId="0" applyNumberFormat="1" applyFont="1" applyFill="1" applyBorder="1" applyAlignment="1">
      <alignment horizontal="center" vertical="center" wrapText="1"/>
    </xf>
    <xf numFmtId="0" fontId="21" fillId="3" borderId="1" xfId="0" applyFont="1" applyFill="1" applyBorder="1" applyAlignment="1">
      <alignment horizontal="center" vertical="center" wrapText="1"/>
    </xf>
    <xf numFmtId="0" fontId="17" fillId="3" borderId="1" xfId="71" applyFont="1" applyFill="1" applyBorder="1" applyAlignment="1">
      <alignment horizontal="center" vertical="center" wrapText="1"/>
    </xf>
    <xf numFmtId="176" fontId="18" fillId="0" borderId="0" xfId="0" applyNumberFormat="1" applyFont="1" applyFill="1" applyAlignment="1">
      <alignment horizontal="center" vertical="center" wrapText="1"/>
    </xf>
    <xf numFmtId="176" fontId="1" fillId="0" borderId="1" xfId="0" applyNumberFormat="1" applyFont="1" applyFill="1" applyBorder="1" applyAlignment="1">
      <alignment horizontal="center" vertical="center" wrapText="1"/>
    </xf>
    <xf numFmtId="176" fontId="19" fillId="0" borderId="1" xfId="0" applyNumberFormat="1" applyFont="1" applyFill="1" applyBorder="1" applyAlignment="1">
      <alignment horizontal="center" vertical="center" wrapText="1"/>
    </xf>
    <xf numFmtId="178" fontId="20" fillId="0" borderId="1" xfId="0" applyNumberFormat="1" applyFont="1" applyFill="1" applyBorder="1" applyAlignment="1">
      <alignment horizontal="center" vertical="center" wrapText="1"/>
    </xf>
    <xf numFmtId="176" fontId="17" fillId="0" borderId="1" xfId="0" applyNumberFormat="1" applyFont="1" applyFill="1" applyBorder="1" applyAlignment="1">
      <alignment horizontal="center" vertical="center" wrapText="1"/>
    </xf>
    <xf numFmtId="176" fontId="17" fillId="0" borderId="1" xfId="54" applyNumberFormat="1" applyFont="1" applyFill="1" applyBorder="1" applyAlignment="1">
      <alignment horizontal="center" vertical="center" wrapText="1"/>
    </xf>
    <xf numFmtId="176" fontId="21" fillId="0" borderId="1" xfId="0" applyNumberFormat="1" applyFont="1" applyFill="1" applyBorder="1" applyAlignment="1">
      <alignment horizontal="center" vertical="center" wrapText="1"/>
    </xf>
    <xf numFmtId="176" fontId="21" fillId="0" borderId="1" xfId="0" applyNumberFormat="1" applyFont="1" applyFill="1" applyBorder="1" applyAlignment="1" applyProtection="1">
      <alignment horizontal="center" vertical="center" wrapText="1"/>
      <protection locked="0"/>
    </xf>
    <xf numFmtId="176" fontId="17" fillId="0" borderId="1" xfId="0" applyNumberFormat="1" applyFont="1" applyFill="1" applyBorder="1" applyAlignment="1" applyProtection="1">
      <alignment horizontal="center" vertical="center" wrapText="1"/>
      <protection locked="0"/>
    </xf>
    <xf numFmtId="176" fontId="17" fillId="2" borderId="1" xfId="0" applyNumberFormat="1" applyFont="1" applyFill="1" applyBorder="1" applyAlignment="1">
      <alignment horizontal="center" vertical="center" wrapText="1"/>
    </xf>
    <xf numFmtId="176" fontId="17" fillId="3" borderId="1" xfId="71" applyNumberFormat="1" applyFont="1" applyFill="1" applyBorder="1" applyAlignment="1">
      <alignment horizontal="center" vertical="center" wrapText="1"/>
    </xf>
    <xf numFmtId="0" fontId="23" fillId="3" borderId="1" xfId="0"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21" fillId="3" borderId="1" xfId="0" applyNumberFormat="1" applyFont="1" applyFill="1" applyBorder="1" applyAlignment="1" applyProtection="1">
      <alignment horizontal="center" vertical="center" wrapText="1"/>
      <protection locked="0"/>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5" borderId="0" xfId="0" applyFont="1" applyFill="1" applyAlignment="1">
      <alignment horizontal="center" vertical="center" wrapText="1"/>
    </xf>
    <xf numFmtId="0" fontId="21" fillId="0" borderId="1" xfId="0" applyFont="1" applyBorder="1" applyAlignment="1">
      <alignment horizontal="center" vertical="center" wrapText="1"/>
    </xf>
    <xf numFmtId="0" fontId="21" fillId="2" borderId="1" xfId="0" applyFont="1" applyFill="1" applyBorder="1" applyAlignment="1">
      <alignment horizontal="center" vertical="center" wrapText="1"/>
    </xf>
    <xf numFmtId="177" fontId="21" fillId="2"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21" fillId="3" borderId="1" xfId="70" applyFont="1" applyFill="1" applyBorder="1" applyAlignment="1">
      <alignment horizontal="center" vertical="center" wrapText="1"/>
    </xf>
    <xf numFmtId="0" fontId="21" fillId="3" borderId="2" xfId="66" applyFont="1" applyFill="1" applyBorder="1" applyAlignment="1">
      <alignment horizontal="center" vertical="center" wrapText="1"/>
    </xf>
    <xf numFmtId="0" fontId="21" fillId="3" borderId="1" xfId="66" applyFont="1" applyFill="1" applyBorder="1" applyAlignment="1">
      <alignment horizontal="center" vertical="center" wrapText="1"/>
    </xf>
    <xf numFmtId="0" fontId="21" fillId="3" borderId="1" xfId="69" applyFont="1" applyFill="1" applyBorder="1" applyAlignment="1">
      <alignment horizontal="center" vertical="center" wrapText="1"/>
    </xf>
    <xf numFmtId="0" fontId="21" fillId="3" borderId="1" xfId="72" applyFont="1" applyFill="1" applyBorder="1" applyAlignment="1">
      <alignment horizontal="center" vertical="center" wrapText="1"/>
    </xf>
    <xf numFmtId="0" fontId="21" fillId="3" borderId="1" xfId="80" applyFont="1" applyFill="1" applyBorder="1" applyAlignment="1">
      <alignment horizontal="center" vertical="center" wrapText="1"/>
    </xf>
    <xf numFmtId="0" fontId="17" fillId="3" borderId="1" xfId="54" applyFont="1" applyFill="1" applyBorder="1" applyAlignment="1">
      <alignment horizontal="center" vertical="center" wrapText="1"/>
    </xf>
    <xf numFmtId="0" fontId="17" fillId="3" borderId="1" xfId="0" applyFont="1" applyFill="1" applyBorder="1" applyAlignment="1" applyProtection="1">
      <alignment horizontal="center" vertical="center" wrapText="1"/>
      <protection locked="0"/>
    </xf>
    <xf numFmtId="0" fontId="17" fillId="3" borderId="1" xfId="0" applyNumberFormat="1" applyFont="1" applyFill="1" applyBorder="1" applyAlignment="1" applyProtection="1">
      <alignment horizontal="center" vertical="center" wrapText="1"/>
      <protection locked="0"/>
    </xf>
    <xf numFmtId="0" fontId="24" fillId="3" borderId="1" xfId="0" applyFont="1" applyFill="1" applyBorder="1" applyAlignment="1">
      <alignment horizontal="center" vertical="center" wrapText="1"/>
    </xf>
    <xf numFmtId="0" fontId="17" fillId="3" borderId="1" xfId="0" applyFont="1" applyFill="1" applyBorder="1" applyAlignment="1">
      <alignment horizontal="center" vertical="center"/>
    </xf>
    <xf numFmtId="0" fontId="17" fillId="3" borderId="5" xfId="0" applyFont="1" applyFill="1" applyBorder="1" applyAlignment="1">
      <alignment horizontal="center" vertical="center" wrapText="1"/>
    </xf>
    <xf numFmtId="0" fontId="17" fillId="3" borderId="5" xfId="0" applyFont="1" applyFill="1" applyBorder="1" applyAlignment="1">
      <alignment horizontal="center" vertical="center"/>
    </xf>
    <xf numFmtId="0" fontId="21" fillId="3" borderId="1" xfId="70" applyFont="1" applyFill="1" applyBorder="1" applyAlignment="1">
      <alignment horizontal="center" vertical="center"/>
    </xf>
    <xf numFmtId="0" fontId="21" fillId="3" borderId="1" xfId="0" applyFont="1" applyFill="1" applyBorder="1" applyAlignment="1">
      <alignment horizontal="center" vertical="center"/>
    </xf>
    <xf numFmtId="0" fontId="17" fillId="3" borderId="1" xfId="0" applyNumberFormat="1" applyFont="1" applyFill="1" applyBorder="1" applyAlignment="1">
      <alignment horizontal="center" vertical="center" wrapText="1"/>
    </xf>
    <xf numFmtId="0" fontId="21" fillId="3" borderId="1" xfId="79" applyFont="1" applyFill="1" applyBorder="1" applyAlignment="1">
      <alignment horizontal="center" vertical="center" wrapText="1"/>
    </xf>
    <xf numFmtId="176" fontId="21" fillId="3" borderId="1" xfId="0" applyNumberFormat="1" applyFont="1" applyFill="1" applyBorder="1" applyAlignment="1">
      <alignment horizontal="center" vertical="center" wrapText="1"/>
    </xf>
    <xf numFmtId="49" fontId="17" fillId="0" borderId="1" xfId="0" applyNumberFormat="1" applyFont="1" applyFill="1" applyBorder="1" applyAlignment="1" applyProtection="1">
      <alignment horizontal="center" vertical="center" wrapText="1"/>
      <protection locked="0"/>
    </xf>
    <xf numFmtId="0" fontId="17" fillId="3" borderId="1" xfId="76" applyNumberFormat="1" applyFont="1" applyFill="1" applyBorder="1" applyAlignment="1">
      <alignment horizontal="center" vertical="center" wrapText="1"/>
    </xf>
    <xf numFmtId="0" fontId="17" fillId="3" borderId="1" xfId="15" applyFont="1" applyFill="1" applyBorder="1" applyAlignment="1">
      <alignment horizontal="center" vertical="center" wrapText="1"/>
    </xf>
    <xf numFmtId="0" fontId="21" fillId="3" borderId="1" xfId="15" applyFont="1" applyFill="1" applyBorder="1" applyAlignment="1">
      <alignment horizontal="center" vertical="center" wrapText="1"/>
    </xf>
    <xf numFmtId="0" fontId="7" fillId="0" borderId="0" xfId="0" applyFont="1" applyFill="1" applyAlignment="1">
      <alignment horizontal="center" vertical="center" wrapText="1"/>
    </xf>
    <xf numFmtId="0" fontId="17" fillId="0" borderId="1" xfId="0" applyNumberFormat="1" applyFont="1" applyFill="1" applyBorder="1" applyAlignment="1" applyProtection="1">
      <alignment horizontal="center" vertical="center" wrapText="1"/>
      <protection locked="0"/>
    </xf>
    <xf numFmtId="49" fontId="21" fillId="6" borderId="1" xfId="0" applyNumberFormat="1" applyFont="1" applyFill="1" applyBorder="1" applyAlignment="1">
      <alignment horizontal="center" vertical="center" wrapText="1"/>
    </xf>
    <xf numFmtId="49" fontId="17" fillId="6" borderId="1" xfId="0" applyNumberFormat="1" applyFont="1" applyFill="1" applyBorder="1" applyAlignment="1">
      <alignment horizontal="center" vertical="center" wrapText="1"/>
    </xf>
    <xf numFmtId="0" fontId="21" fillId="0" borderId="6" xfId="0" applyFont="1" applyBorder="1" applyAlignment="1">
      <alignment horizontal="center" vertical="center"/>
    </xf>
    <xf numFmtId="0" fontId="21" fillId="0" borderId="6" xfId="0" applyFont="1" applyBorder="1" applyAlignment="1">
      <alignment horizontal="center" vertical="center" wrapText="1"/>
    </xf>
    <xf numFmtId="0" fontId="21" fillId="0" borderId="1" xfId="0" applyFont="1" applyBorder="1" applyAlignment="1">
      <alignment horizontal="center" vertical="center"/>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1" xfId="0" applyFont="1" applyFill="1" applyBorder="1" applyAlignment="1">
      <alignment horizontal="center" vertical="center"/>
    </xf>
    <xf numFmtId="0" fontId="21" fillId="0" borderId="1" xfId="81" applyFont="1" applyFill="1" applyBorder="1" applyAlignment="1">
      <alignment horizontal="center" vertical="center" wrapText="1"/>
    </xf>
    <xf numFmtId="179" fontId="17" fillId="2" borderId="1" xfId="0" applyNumberFormat="1" applyFont="1" applyFill="1" applyBorder="1" applyAlignment="1">
      <alignment horizontal="center" vertical="center" wrapText="1"/>
    </xf>
    <xf numFmtId="179" fontId="21" fillId="0" borderId="1" xfId="0" applyNumberFormat="1" applyFont="1" applyFill="1" applyBorder="1" applyAlignment="1">
      <alignment horizontal="center" vertical="center" wrapText="1"/>
    </xf>
    <xf numFmtId="176" fontId="20" fillId="3" borderId="1" xfId="0" applyNumberFormat="1" applyFont="1" applyFill="1" applyBorder="1" applyAlignment="1">
      <alignment horizontal="center" vertical="center" wrapText="1"/>
    </xf>
    <xf numFmtId="176" fontId="21" fillId="0" borderId="6" xfId="0" applyNumberFormat="1" applyFont="1" applyBorder="1" applyAlignment="1">
      <alignment horizontal="center" vertical="center"/>
    </xf>
    <xf numFmtId="0" fontId="21" fillId="0" borderId="11" xfId="0" applyFont="1" applyBorder="1" applyAlignment="1">
      <alignment horizontal="center" vertical="center" wrapText="1"/>
    </xf>
    <xf numFmtId="0" fontId="21" fillId="0" borderId="11" xfId="0" applyFont="1" applyBorder="1" applyAlignment="1">
      <alignment horizontal="center" vertical="center"/>
    </xf>
    <xf numFmtId="0" fontId="21" fillId="0" borderId="12" xfId="0" applyFont="1" applyBorder="1" applyAlignment="1">
      <alignment horizontal="center" vertical="center" wrapText="1"/>
    </xf>
    <xf numFmtId="0" fontId="21" fillId="0" borderId="12" xfId="0" applyFont="1" applyBorder="1" applyAlignment="1">
      <alignment horizontal="center" vertical="center"/>
    </xf>
    <xf numFmtId="176" fontId="21" fillId="0" borderId="13" xfId="0" applyNumberFormat="1" applyFont="1" applyBorder="1" applyAlignment="1">
      <alignment horizontal="center" vertical="center"/>
    </xf>
    <xf numFmtId="0" fontId="21" fillId="0" borderId="14" xfId="0" applyFont="1" applyBorder="1" applyAlignment="1">
      <alignment horizontal="center" vertical="center" wrapText="1"/>
    </xf>
    <xf numFmtId="0" fontId="21" fillId="0" borderId="14" xfId="0" applyFont="1" applyBorder="1" applyAlignment="1">
      <alignment horizontal="center" vertical="center"/>
    </xf>
    <xf numFmtId="176" fontId="21" fillId="0" borderId="15" xfId="0" applyNumberFormat="1" applyFont="1" applyBorder="1" applyAlignment="1">
      <alignment horizontal="center" vertical="center"/>
    </xf>
    <xf numFmtId="0" fontId="21" fillId="0" borderId="9" xfId="0" applyFont="1" applyBorder="1" applyAlignment="1">
      <alignment horizontal="center" vertical="center"/>
    </xf>
    <xf numFmtId="176" fontId="21" fillId="0" borderId="4" xfId="0" applyNumberFormat="1" applyFont="1" applyBorder="1" applyAlignment="1">
      <alignment horizontal="center" vertical="center"/>
    </xf>
    <xf numFmtId="176" fontId="21" fillId="0" borderId="1" xfId="0" applyNumberFormat="1" applyFont="1" applyBorder="1" applyAlignment="1">
      <alignment horizontal="center" vertical="center"/>
    </xf>
    <xf numFmtId="0" fontId="21" fillId="0" borderId="5" xfId="0" applyFont="1" applyBorder="1" applyAlignment="1">
      <alignment horizontal="center" vertical="center"/>
    </xf>
    <xf numFmtId="0" fontId="21" fillId="0" borderId="1" xfId="0" applyFont="1" applyFill="1" applyBorder="1" applyAlignment="1" applyProtection="1">
      <alignment horizontal="center" vertical="center" wrapText="1"/>
    </xf>
    <xf numFmtId="180" fontId="21" fillId="0" borderId="1" xfId="59" applyNumberFormat="1" applyFont="1" applyFill="1" applyBorder="1" applyAlignment="1">
      <alignment horizontal="center" vertical="center" wrapText="1"/>
    </xf>
    <xf numFmtId="0" fontId="21" fillId="3" borderId="16" xfId="0" applyFont="1" applyFill="1" applyBorder="1" applyAlignment="1">
      <alignment horizontal="center" vertical="center" wrapText="1"/>
    </xf>
    <xf numFmtId="0" fontId="21" fillId="3" borderId="2" xfId="0" applyFont="1" applyFill="1" applyBorder="1" applyAlignment="1">
      <alignment horizontal="center" vertical="center" wrapText="1"/>
    </xf>
    <xf numFmtId="0" fontId="21" fillId="3" borderId="17" xfId="0" applyFont="1" applyFill="1" applyBorder="1" applyAlignment="1">
      <alignment horizontal="center" vertical="center" wrapText="1"/>
    </xf>
    <xf numFmtId="0" fontId="21" fillId="3" borderId="18" xfId="0" applyFont="1" applyFill="1" applyBorder="1" applyAlignment="1">
      <alignment horizontal="center" vertical="center" wrapText="1"/>
    </xf>
    <xf numFmtId="0" fontId="21" fillId="3" borderId="19" xfId="0" applyFont="1" applyFill="1" applyBorder="1" applyAlignment="1">
      <alignment horizontal="center" vertical="center" wrapText="1"/>
    </xf>
    <xf numFmtId="0" fontId="21" fillId="0" borderId="2"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2" xfId="0" applyFont="1" applyBorder="1" applyAlignment="1">
      <alignment horizontal="center" vertical="center"/>
    </xf>
    <xf numFmtId="0" fontId="21" fillId="0" borderId="4" xfId="0" applyFont="1" applyBorder="1" applyAlignment="1">
      <alignment horizontal="center" vertical="center"/>
    </xf>
    <xf numFmtId="0" fontId="21" fillId="0" borderId="2" xfId="0" applyFont="1" applyFill="1" applyBorder="1" applyAlignment="1" applyProtection="1">
      <alignment horizontal="center" vertical="center" wrapText="1"/>
      <protection locked="0"/>
    </xf>
    <xf numFmtId="0" fontId="21" fillId="0" borderId="4" xfId="0" applyFont="1" applyFill="1" applyBorder="1" applyAlignment="1" applyProtection="1">
      <alignment horizontal="center" vertical="center" wrapText="1"/>
      <protection locked="0"/>
    </xf>
    <xf numFmtId="0" fontId="21" fillId="0" borderId="2"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0" borderId="2"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2" xfId="0" applyFont="1" applyFill="1" applyBorder="1" applyAlignment="1" applyProtection="1">
      <alignment horizontal="center" vertical="center" wrapText="1"/>
    </xf>
    <xf numFmtId="0" fontId="21" fillId="0" borderId="4" xfId="0" applyFont="1" applyFill="1" applyBorder="1" applyAlignment="1" applyProtection="1">
      <alignment horizontal="center" vertical="center" wrapText="1"/>
    </xf>
    <xf numFmtId="0" fontId="16" fillId="0" borderId="0" xfId="0" applyFont="1" applyBorder="1" applyAlignment="1">
      <alignment horizontal="center" vertical="center" wrapText="1"/>
    </xf>
    <xf numFmtId="0" fontId="21" fillId="0" borderId="1" xfId="66" applyFont="1" applyFill="1" applyBorder="1" applyAlignment="1">
      <alignment horizontal="center" vertical="center" wrapText="1"/>
    </xf>
    <xf numFmtId="49" fontId="21" fillId="3" borderId="1" xfId="0" applyNumberFormat="1" applyFont="1" applyFill="1" applyBorder="1" applyAlignment="1">
      <alignment horizontal="center" vertical="center" wrapText="1"/>
    </xf>
    <xf numFmtId="0" fontId="21" fillId="3" borderId="1" xfId="64" applyFont="1" applyFill="1" applyBorder="1" applyAlignment="1" applyProtection="1">
      <alignment horizontal="center" vertical="center" wrapText="1"/>
      <protection locked="0"/>
    </xf>
    <xf numFmtId="0" fontId="21" fillId="0" borderId="1" xfId="66" applyNumberFormat="1" applyFont="1" applyFill="1" applyBorder="1" applyAlignment="1" applyProtection="1">
      <alignment horizontal="center" vertical="center" wrapText="1"/>
      <protection locked="0"/>
    </xf>
    <xf numFmtId="0" fontId="21" fillId="3" borderId="1" xfId="66" applyNumberFormat="1" applyFont="1" applyFill="1" applyBorder="1" applyAlignment="1" applyProtection="1">
      <alignment horizontal="center" vertical="center" wrapText="1"/>
      <protection locked="0"/>
    </xf>
    <xf numFmtId="0" fontId="21" fillId="3" borderId="0" xfId="0" applyFont="1" applyFill="1" applyBorder="1" applyAlignment="1">
      <alignment horizontal="center" vertical="center" wrapText="1"/>
    </xf>
    <xf numFmtId="0" fontId="21" fillId="0" borderId="2" xfId="66" applyFont="1" applyFill="1" applyBorder="1" applyAlignment="1">
      <alignment horizontal="center" vertical="center" wrapText="1"/>
    </xf>
    <xf numFmtId="0" fontId="21" fillId="0" borderId="4" xfId="66"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1" fillId="3" borderId="4" xfId="66"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21" fillId="3" borderId="2" xfId="0" applyFont="1" applyFill="1" applyBorder="1" applyAlignment="1" applyProtection="1">
      <alignment horizontal="center" vertical="center" wrapText="1"/>
      <protection locked="0"/>
    </xf>
    <xf numFmtId="0" fontId="21" fillId="3" borderId="4" xfId="0" applyFont="1" applyFill="1" applyBorder="1" applyAlignment="1" applyProtection="1">
      <alignment horizontal="center" vertical="center" wrapText="1"/>
      <protection locked="0"/>
    </xf>
    <xf numFmtId="49" fontId="21" fillId="3" borderId="2" xfId="0" applyNumberFormat="1" applyFont="1" applyFill="1" applyBorder="1" applyAlignment="1">
      <alignment horizontal="center" vertical="center" wrapText="1"/>
    </xf>
    <xf numFmtId="49" fontId="21" fillId="3" borderId="4" xfId="0" applyNumberFormat="1" applyFont="1" applyFill="1" applyBorder="1" applyAlignment="1">
      <alignment horizontal="center" vertical="center" wrapText="1"/>
    </xf>
    <xf numFmtId="0" fontId="25" fillId="0" borderId="0" xfId="68" applyFont="1">
      <alignment vertical="center"/>
    </xf>
    <xf numFmtId="0" fontId="26" fillId="0" borderId="0" xfId="68" applyFont="1">
      <alignment vertical="center"/>
    </xf>
    <xf numFmtId="0" fontId="27" fillId="0" borderId="0" xfId="68" applyFont="1">
      <alignment vertical="center"/>
    </xf>
    <xf numFmtId="0" fontId="0" fillId="0" borderId="0" xfId="68" applyFont="1">
      <alignment vertical="center"/>
    </xf>
    <xf numFmtId="0" fontId="0" fillId="0" borderId="0" xfId="68" applyFont="1" applyAlignment="1">
      <alignment horizontal="center" vertical="center"/>
    </xf>
    <xf numFmtId="0" fontId="0" fillId="0" borderId="0" xfId="68">
      <alignment vertical="center"/>
    </xf>
    <xf numFmtId="0" fontId="0" fillId="0" borderId="0" xfId="68" applyAlignment="1">
      <alignment horizontal="center" vertical="center"/>
    </xf>
    <xf numFmtId="0" fontId="28" fillId="0" borderId="0" xfId="68" applyFont="1" applyAlignment="1">
      <alignment horizontal="center" vertical="center"/>
    </xf>
    <xf numFmtId="0" fontId="25" fillId="0" borderId="0" xfId="68" applyFont="1" applyBorder="1" applyAlignment="1">
      <alignment vertical="center"/>
    </xf>
    <xf numFmtId="0" fontId="28" fillId="0" borderId="0" xfId="68" applyFont="1" applyAlignment="1">
      <alignment vertical="center"/>
    </xf>
    <xf numFmtId="0" fontId="25" fillId="0" borderId="5" xfId="68" applyFont="1" applyBorder="1" applyAlignment="1">
      <alignment horizontal="center" vertical="center"/>
    </xf>
    <xf numFmtId="0" fontId="25" fillId="0" borderId="1" xfId="68" applyFont="1" applyBorder="1" applyAlignment="1">
      <alignment horizontal="center" vertical="center"/>
    </xf>
    <xf numFmtId="0" fontId="25" fillId="0" borderId="2" xfId="68" applyFont="1" applyBorder="1" applyAlignment="1">
      <alignment horizontal="center" vertical="center"/>
    </xf>
    <xf numFmtId="0" fontId="25" fillId="0" borderId="3" xfId="68" applyFont="1" applyBorder="1" applyAlignment="1">
      <alignment horizontal="center" vertical="center"/>
    </xf>
    <xf numFmtId="0" fontId="25" fillId="0" borderId="9" xfId="68" applyFont="1" applyBorder="1" applyAlignment="1">
      <alignment horizontal="center" vertical="center"/>
    </xf>
    <xf numFmtId="0" fontId="26" fillId="0" borderId="1" xfId="68" applyFont="1" applyBorder="1" applyAlignment="1">
      <alignment horizontal="center" vertical="center"/>
    </xf>
    <xf numFmtId="0" fontId="26" fillId="0" borderId="1" xfId="68" applyFont="1" applyBorder="1" applyAlignment="1">
      <alignment horizontal="center" vertical="center" wrapText="1"/>
    </xf>
    <xf numFmtId="0" fontId="26" fillId="0" borderId="1" xfId="68" applyFont="1" applyFill="1" applyBorder="1" applyAlignment="1">
      <alignment horizontal="center" vertical="center" wrapText="1"/>
    </xf>
    <xf numFmtId="0" fontId="29" fillId="0" borderId="1" xfId="68" applyFont="1" applyBorder="1" applyAlignment="1">
      <alignment horizontal="center" vertical="center"/>
    </xf>
    <xf numFmtId="49" fontId="30" fillId="0" borderId="1" xfId="68" applyNumberFormat="1" applyFont="1" applyFill="1" applyBorder="1" applyAlignment="1">
      <alignment horizontal="center" vertical="center" wrapText="1"/>
    </xf>
    <xf numFmtId="181" fontId="31" fillId="0" borderId="1" xfId="68" applyNumberFormat="1" applyFont="1" applyBorder="1" applyAlignment="1">
      <alignment horizontal="center" vertical="center"/>
    </xf>
    <xf numFmtId="179" fontId="31" fillId="0" borderId="1" xfId="68" applyNumberFormat="1" applyFont="1" applyBorder="1" applyAlignment="1">
      <alignment horizontal="center" vertical="center"/>
    </xf>
    <xf numFmtId="0" fontId="30" fillId="0" borderId="1" xfId="68" applyFont="1" applyFill="1" applyBorder="1" applyAlignment="1">
      <alignment horizontal="left" vertical="center"/>
    </xf>
    <xf numFmtId="49" fontId="32" fillId="6" borderId="1" xfId="68" applyNumberFormat="1" applyFont="1" applyFill="1" applyBorder="1" applyAlignment="1">
      <alignment horizontal="left" vertical="center" wrapText="1"/>
    </xf>
    <xf numFmtId="181" fontId="29" fillId="0" borderId="1" xfId="68" applyNumberFormat="1" applyFont="1" applyBorder="1" applyAlignment="1">
      <alignment horizontal="center" vertical="center"/>
    </xf>
    <xf numFmtId="179" fontId="29" fillId="0" borderId="1" xfId="68" applyNumberFormat="1" applyFont="1" applyBorder="1" applyAlignment="1">
      <alignment horizontal="center" vertical="center"/>
    </xf>
    <xf numFmtId="179" fontId="29" fillId="0" borderId="1" xfId="68" applyNumberFormat="1" applyFont="1" applyBorder="1">
      <alignment vertical="center"/>
    </xf>
    <xf numFmtId="179" fontId="31" fillId="0" borderId="1" xfId="68" applyNumberFormat="1" applyFont="1" applyBorder="1">
      <alignment vertical="center"/>
    </xf>
    <xf numFmtId="0" fontId="32" fillId="6" borderId="1" xfId="68" applyFont="1" applyFill="1" applyBorder="1" applyAlignment="1">
      <alignment horizontal="left" vertical="center" wrapText="1"/>
    </xf>
    <xf numFmtId="179" fontId="10" fillId="0" borderId="1" xfId="68" applyNumberFormat="1" applyFont="1" applyFill="1" applyBorder="1" applyAlignment="1">
      <alignment horizontal="center" vertical="center" wrapText="1"/>
    </xf>
    <xf numFmtId="179" fontId="33" fillId="0" borderId="1" xfId="68" applyNumberFormat="1" applyFont="1" applyFill="1" applyBorder="1" applyAlignment="1">
      <alignment horizontal="center" vertical="center" wrapText="1"/>
    </xf>
    <xf numFmtId="179" fontId="32" fillId="0" borderId="1" xfId="68" applyNumberFormat="1" applyFont="1" applyFill="1" applyBorder="1" applyAlignment="1" applyProtection="1">
      <alignment horizontal="center" vertical="center" wrapText="1"/>
      <protection locked="0"/>
    </xf>
    <xf numFmtId="49" fontId="32" fillId="6" borderId="1" xfId="68" applyNumberFormat="1" applyFont="1" applyFill="1" applyBorder="1" applyAlignment="1">
      <alignment horizontal="left" vertical="center"/>
    </xf>
    <xf numFmtId="179" fontId="32" fillId="0" borderId="1" xfId="71" applyNumberFormat="1" applyFont="1" applyFill="1" applyBorder="1" applyAlignment="1">
      <alignment horizontal="center" vertical="center"/>
    </xf>
    <xf numFmtId="49" fontId="34" fillId="6" borderId="1" xfId="68" applyNumberFormat="1" applyFont="1" applyFill="1" applyBorder="1" applyAlignment="1">
      <alignment horizontal="left" vertical="center" wrapText="1"/>
    </xf>
    <xf numFmtId="49" fontId="30" fillId="0" borderId="1" xfId="68" applyNumberFormat="1" applyFont="1" applyFill="1" applyBorder="1" applyAlignment="1">
      <alignment horizontal="left" vertical="center" wrapText="1"/>
    </xf>
    <xf numFmtId="0" fontId="31" fillId="0" borderId="1" xfId="68" applyNumberFormat="1" applyFont="1" applyBorder="1" applyAlignment="1">
      <alignment horizontal="center" vertical="center"/>
    </xf>
    <xf numFmtId="0" fontId="25" fillId="0" borderId="4" xfId="68" applyFont="1" applyBorder="1" applyAlignment="1">
      <alignment horizontal="center" vertical="center"/>
    </xf>
  </cellXfs>
  <cellStyles count="82">
    <cellStyle name="常规" xfId="0" builtinId="0"/>
    <cellStyle name="货币[0]" xfId="1" builtinId="7"/>
    <cellStyle name="20% - 强调文字颜色 3" xfId="2" builtinId="38"/>
    <cellStyle name="输入" xfId="3" builtinId="20"/>
    <cellStyle name="货币" xfId="4" builtinId="4"/>
    <cellStyle name="常规 3 14"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标题" xfId="19" builtinId="15"/>
    <cellStyle name="常规 5 2" xfId="20"/>
    <cellStyle name="常规 1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常规 27" xfId="35"/>
    <cellStyle name="好" xfId="36" builtinId="26"/>
    <cellStyle name="常规 21" xfId="37"/>
    <cellStyle name="适中" xfId="38" builtinId="28"/>
    <cellStyle name="20% - 强调文字颜色 5" xfId="39" builtinId="46"/>
    <cellStyle name="强调文字颜色 1" xfId="40" builtinId="29"/>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10" xfId="54"/>
    <cellStyle name="40% - 强调文字颜色 6" xfId="55" builtinId="51"/>
    <cellStyle name="60% - 强调文字颜色 6" xfId="56" builtinId="52"/>
    <cellStyle name="常规 13" xfId="57"/>
    <cellStyle name="常规 14" xfId="58"/>
    <cellStyle name="常规 15" xfId="59"/>
    <cellStyle name="常规 20" xfId="60"/>
    <cellStyle name="常规 18" xfId="61"/>
    <cellStyle name="常规 19" xfId="62"/>
    <cellStyle name="常规 24" xfId="63"/>
    <cellStyle name="常规 2" xfId="64"/>
    <cellStyle name="常规 2 4" xfId="65"/>
    <cellStyle name="常规 3" xfId="66"/>
    <cellStyle name="常规 3 4" xfId="67"/>
    <cellStyle name="常规 4" xfId="68"/>
    <cellStyle name="常规 4 2" xfId="69"/>
    <cellStyle name="常规 4 2 2" xfId="70"/>
    <cellStyle name="常规 4 2 2 2" xfId="71"/>
    <cellStyle name="常规 5" xfId="72"/>
    <cellStyle name="常规 5 4" xfId="73"/>
    <cellStyle name="常规 6 2" xfId="74"/>
    <cellStyle name="常规 6 2 2" xfId="75"/>
    <cellStyle name="常规 7" xfId="76"/>
    <cellStyle name="常规 8" xfId="77"/>
    <cellStyle name="常规 9" xfId="78"/>
    <cellStyle name="常规_1" xfId="79"/>
    <cellStyle name="常规_Sheet1" xfId="80"/>
    <cellStyle name="常规_项目库明细表" xfId="8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5"/>
  <sheetViews>
    <sheetView workbookViewId="0">
      <pane ySplit="4" topLeftCell="A11" activePane="bottomLeft" state="frozen"/>
      <selection/>
      <selection pane="bottomLeft" activeCell="A1" sqref="A1:M1"/>
    </sheetView>
  </sheetViews>
  <sheetFormatPr defaultColWidth="9" defaultRowHeight="14.25"/>
  <cols>
    <col min="1" max="1" width="6.25" style="183" customWidth="1"/>
    <col min="2" max="2" width="24" style="184" customWidth="1"/>
    <col min="3" max="3" width="9.625" style="185" customWidth="1"/>
    <col min="4" max="5" width="12.5" style="185" customWidth="1"/>
    <col min="6" max="6" width="11.125" style="185" customWidth="1"/>
    <col min="7" max="11" width="8" style="184" customWidth="1"/>
    <col min="12" max="12" width="9.625" style="184" customWidth="1"/>
    <col min="13" max="13" width="9.625" style="185" customWidth="1"/>
    <col min="14" max="256" width="9" style="184"/>
    <col min="257" max="257" width="6.25" style="184" customWidth="1"/>
    <col min="258" max="258" width="18.375" style="184" customWidth="1"/>
    <col min="259" max="259" width="9.625" style="184" customWidth="1"/>
    <col min="260" max="261" width="12.5" style="184" customWidth="1"/>
    <col min="262" max="262" width="11.125" style="184" customWidth="1"/>
    <col min="263" max="267" width="8" style="184" customWidth="1"/>
    <col min="268" max="269" width="9.625" style="184" customWidth="1"/>
    <col min="270" max="512" width="9" style="184"/>
    <col min="513" max="513" width="6.25" style="184" customWidth="1"/>
    <col min="514" max="514" width="18.375" style="184" customWidth="1"/>
    <col min="515" max="515" width="9.625" style="184" customWidth="1"/>
    <col min="516" max="517" width="12.5" style="184" customWidth="1"/>
    <col min="518" max="518" width="11.125" style="184" customWidth="1"/>
    <col min="519" max="523" width="8" style="184" customWidth="1"/>
    <col min="524" max="525" width="9.625" style="184" customWidth="1"/>
    <col min="526" max="768" width="9" style="184"/>
    <col min="769" max="769" width="6.25" style="184" customWidth="1"/>
    <col min="770" max="770" width="18.375" style="184" customWidth="1"/>
    <col min="771" max="771" width="9.625" style="184" customWidth="1"/>
    <col min="772" max="773" width="12.5" style="184" customWidth="1"/>
    <col min="774" max="774" width="11.125" style="184" customWidth="1"/>
    <col min="775" max="779" width="8" style="184" customWidth="1"/>
    <col min="780" max="781" width="9.625" style="184" customWidth="1"/>
    <col min="782" max="1024" width="9" style="184"/>
    <col min="1025" max="1025" width="6.25" style="184" customWidth="1"/>
    <col min="1026" max="1026" width="18.375" style="184" customWidth="1"/>
    <col min="1027" max="1027" width="9.625" style="184" customWidth="1"/>
    <col min="1028" max="1029" width="12.5" style="184" customWidth="1"/>
    <col min="1030" max="1030" width="11.125" style="184" customWidth="1"/>
    <col min="1031" max="1035" width="8" style="184" customWidth="1"/>
    <col min="1036" max="1037" width="9.625" style="184" customWidth="1"/>
    <col min="1038" max="1280" width="9" style="184"/>
    <col min="1281" max="1281" width="6.25" style="184" customWidth="1"/>
    <col min="1282" max="1282" width="18.375" style="184" customWidth="1"/>
    <col min="1283" max="1283" width="9.625" style="184" customWidth="1"/>
    <col min="1284" max="1285" width="12.5" style="184" customWidth="1"/>
    <col min="1286" max="1286" width="11.125" style="184" customWidth="1"/>
    <col min="1287" max="1291" width="8" style="184" customWidth="1"/>
    <col min="1292" max="1293" width="9.625" style="184" customWidth="1"/>
    <col min="1294" max="1536" width="9" style="184"/>
    <col min="1537" max="1537" width="6.25" style="184" customWidth="1"/>
    <col min="1538" max="1538" width="18.375" style="184" customWidth="1"/>
    <col min="1539" max="1539" width="9.625" style="184" customWidth="1"/>
    <col min="1540" max="1541" width="12.5" style="184" customWidth="1"/>
    <col min="1542" max="1542" width="11.125" style="184" customWidth="1"/>
    <col min="1543" max="1547" width="8" style="184" customWidth="1"/>
    <col min="1548" max="1549" width="9.625" style="184" customWidth="1"/>
    <col min="1550" max="1792" width="9" style="184"/>
    <col min="1793" max="1793" width="6.25" style="184" customWidth="1"/>
    <col min="1794" max="1794" width="18.375" style="184" customWidth="1"/>
    <col min="1795" max="1795" width="9.625" style="184" customWidth="1"/>
    <col min="1796" max="1797" width="12.5" style="184" customWidth="1"/>
    <col min="1798" max="1798" width="11.125" style="184" customWidth="1"/>
    <col min="1799" max="1803" width="8" style="184" customWidth="1"/>
    <col min="1804" max="1805" width="9.625" style="184" customWidth="1"/>
    <col min="1806" max="2048" width="9" style="184"/>
    <col min="2049" max="2049" width="6.25" style="184" customWidth="1"/>
    <col min="2050" max="2050" width="18.375" style="184" customWidth="1"/>
    <col min="2051" max="2051" width="9.625" style="184" customWidth="1"/>
    <col min="2052" max="2053" width="12.5" style="184" customWidth="1"/>
    <col min="2054" max="2054" width="11.125" style="184" customWidth="1"/>
    <col min="2055" max="2059" width="8" style="184" customWidth="1"/>
    <col min="2060" max="2061" width="9.625" style="184" customWidth="1"/>
    <col min="2062" max="2304" width="9" style="184"/>
    <col min="2305" max="2305" width="6.25" style="184" customWidth="1"/>
    <col min="2306" max="2306" width="18.375" style="184" customWidth="1"/>
    <col min="2307" max="2307" width="9.625" style="184" customWidth="1"/>
    <col min="2308" max="2309" width="12.5" style="184" customWidth="1"/>
    <col min="2310" max="2310" width="11.125" style="184" customWidth="1"/>
    <col min="2311" max="2315" width="8" style="184" customWidth="1"/>
    <col min="2316" max="2317" width="9.625" style="184" customWidth="1"/>
    <col min="2318" max="2560" width="9" style="184"/>
    <col min="2561" max="2561" width="6.25" style="184" customWidth="1"/>
    <col min="2562" max="2562" width="18.375" style="184" customWidth="1"/>
    <col min="2563" max="2563" width="9.625" style="184" customWidth="1"/>
    <col min="2564" max="2565" width="12.5" style="184" customWidth="1"/>
    <col min="2566" max="2566" width="11.125" style="184" customWidth="1"/>
    <col min="2567" max="2571" width="8" style="184" customWidth="1"/>
    <col min="2572" max="2573" width="9.625" style="184" customWidth="1"/>
    <col min="2574" max="2816" width="9" style="184"/>
    <col min="2817" max="2817" width="6.25" style="184" customWidth="1"/>
    <col min="2818" max="2818" width="18.375" style="184" customWidth="1"/>
    <col min="2819" max="2819" width="9.625" style="184" customWidth="1"/>
    <col min="2820" max="2821" width="12.5" style="184" customWidth="1"/>
    <col min="2822" max="2822" width="11.125" style="184" customWidth="1"/>
    <col min="2823" max="2827" width="8" style="184" customWidth="1"/>
    <col min="2828" max="2829" width="9.625" style="184" customWidth="1"/>
    <col min="2830" max="3072" width="9" style="184"/>
    <col min="3073" max="3073" width="6.25" style="184" customWidth="1"/>
    <col min="3074" max="3074" width="18.375" style="184" customWidth="1"/>
    <col min="3075" max="3075" width="9.625" style="184" customWidth="1"/>
    <col min="3076" max="3077" width="12.5" style="184" customWidth="1"/>
    <col min="3078" max="3078" width="11.125" style="184" customWidth="1"/>
    <col min="3079" max="3083" width="8" style="184" customWidth="1"/>
    <col min="3084" max="3085" width="9.625" style="184" customWidth="1"/>
    <col min="3086" max="3328" width="9" style="184"/>
    <col min="3329" max="3329" width="6.25" style="184" customWidth="1"/>
    <col min="3330" max="3330" width="18.375" style="184" customWidth="1"/>
    <col min="3331" max="3331" width="9.625" style="184" customWidth="1"/>
    <col min="3332" max="3333" width="12.5" style="184" customWidth="1"/>
    <col min="3334" max="3334" width="11.125" style="184" customWidth="1"/>
    <col min="3335" max="3339" width="8" style="184" customWidth="1"/>
    <col min="3340" max="3341" width="9.625" style="184" customWidth="1"/>
    <col min="3342" max="3584" width="9" style="184"/>
    <col min="3585" max="3585" width="6.25" style="184" customWidth="1"/>
    <col min="3586" max="3586" width="18.375" style="184" customWidth="1"/>
    <col min="3587" max="3587" width="9.625" style="184" customWidth="1"/>
    <col min="3588" max="3589" width="12.5" style="184" customWidth="1"/>
    <col min="3590" max="3590" width="11.125" style="184" customWidth="1"/>
    <col min="3591" max="3595" width="8" style="184" customWidth="1"/>
    <col min="3596" max="3597" width="9.625" style="184" customWidth="1"/>
    <col min="3598" max="3840" width="9" style="184"/>
    <col min="3841" max="3841" width="6.25" style="184" customWidth="1"/>
    <col min="3842" max="3842" width="18.375" style="184" customWidth="1"/>
    <col min="3843" max="3843" width="9.625" style="184" customWidth="1"/>
    <col min="3844" max="3845" width="12.5" style="184" customWidth="1"/>
    <col min="3846" max="3846" width="11.125" style="184" customWidth="1"/>
    <col min="3847" max="3851" width="8" style="184" customWidth="1"/>
    <col min="3852" max="3853" width="9.625" style="184" customWidth="1"/>
    <col min="3854" max="4096" width="9" style="184"/>
    <col min="4097" max="4097" width="6.25" style="184" customWidth="1"/>
    <col min="4098" max="4098" width="18.375" style="184" customWidth="1"/>
    <col min="4099" max="4099" width="9.625" style="184" customWidth="1"/>
    <col min="4100" max="4101" width="12.5" style="184" customWidth="1"/>
    <col min="4102" max="4102" width="11.125" style="184" customWidth="1"/>
    <col min="4103" max="4107" width="8" style="184" customWidth="1"/>
    <col min="4108" max="4109" width="9.625" style="184" customWidth="1"/>
    <col min="4110" max="4352" width="9" style="184"/>
    <col min="4353" max="4353" width="6.25" style="184" customWidth="1"/>
    <col min="4354" max="4354" width="18.375" style="184" customWidth="1"/>
    <col min="4355" max="4355" width="9.625" style="184" customWidth="1"/>
    <col min="4356" max="4357" width="12.5" style="184" customWidth="1"/>
    <col min="4358" max="4358" width="11.125" style="184" customWidth="1"/>
    <col min="4359" max="4363" width="8" style="184" customWidth="1"/>
    <col min="4364" max="4365" width="9.625" style="184" customWidth="1"/>
    <col min="4366" max="4608" width="9" style="184"/>
    <col min="4609" max="4609" width="6.25" style="184" customWidth="1"/>
    <col min="4610" max="4610" width="18.375" style="184" customWidth="1"/>
    <col min="4611" max="4611" width="9.625" style="184" customWidth="1"/>
    <col min="4612" max="4613" width="12.5" style="184" customWidth="1"/>
    <col min="4614" max="4614" width="11.125" style="184" customWidth="1"/>
    <col min="4615" max="4619" width="8" style="184" customWidth="1"/>
    <col min="4620" max="4621" width="9.625" style="184" customWidth="1"/>
    <col min="4622" max="4864" width="9" style="184"/>
    <col min="4865" max="4865" width="6.25" style="184" customWidth="1"/>
    <col min="4866" max="4866" width="18.375" style="184" customWidth="1"/>
    <col min="4867" max="4867" width="9.625" style="184" customWidth="1"/>
    <col min="4868" max="4869" width="12.5" style="184" customWidth="1"/>
    <col min="4870" max="4870" width="11.125" style="184" customWidth="1"/>
    <col min="4871" max="4875" width="8" style="184" customWidth="1"/>
    <col min="4876" max="4877" width="9.625" style="184" customWidth="1"/>
    <col min="4878" max="5120" width="9" style="184"/>
    <col min="5121" max="5121" width="6.25" style="184" customWidth="1"/>
    <col min="5122" max="5122" width="18.375" style="184" customWidth="1"/>
    <col min="5123" max="5123" width="9.625" style="184" customWidth="1"/>
    <col min="5124" max="5125" width="12.5" style="184" customWidth="1"/>
    <col min="5126" max="5126" width="11.125" style="184" customWidth="1"/>
    <col min="5127" max="5131" width="8" style="184" customWidth="1"/>
    <col min="5132" max="5133" width="9.625" style="184" customWidth="1"/>
    <col min="5134" max="5376" width="9" style="184"/>
    <col min="5377" max="5377" width="6.25" style="184" customWidth="1"/>
    <col min="5378" max="5378" width="18.375" style="184" customWidth="1"/>
    <col min="5379" max="5379" width="9.625" style="184" customWidth="1"/>
    <col min="5380" max="5381" width="12.5" style="184" customWidth="1"/>
    <col min="5382" max="5382" width="11.125" style="184" customWidth="1"/>
    <col min="5383" max="5387" width="8" style="184" customWidth="1"/>
    <col min="5388" max="5389" width="9.625" style="184" customWidth="1"/>
    <col min="5390" max="5632" width="9" style="184"/>
    <col min="5633" max="5633" width="6.25" style="184" customWidth="1"/>
    <col min="5634" max="5634" width="18.375" style="184" customWidth="1"/>
    <col min="5635" max="5635" width="9.625" style="184" customWidth="1"/>
    <col min="5636" max="5637" width="12.5" style="184" customWidth="1"/>
    <col min="5638" max="5638" width="11.125" style="184" customWidth="1"/>
    <col min="5639" max="5643" width="8" style="184" customWidth="1"/>
    <col min="5644" max="5645" width="9.625" style="184" customWidth="1"/>
    <col min="5646" max="5888" width="9" style="184"/>
    <col min="5889" max="5889" width="6.25" style="184" customWidth="1"/>
    <col min="5890" max="5890" width="18.375" style="184" customWidth="1"/>
    <col min="5891" max="5891" width="9.625" style="184" customWidth="1"/>
    <col min="5892" max="5893" width="12.5" style="184" customWidth="1"/>
    <col min="5894" max="5894" width="11.125" style="184" customWidth="1"/>
    <col min="5895" max="5899" width="8" style="184" customWidth="1"/>
    <col min="5900" max="5901" width="9.625" style="184" customWidth="1"/>
    <col min="5902" max="6144" width="9" style="184"/>
    <col min="6145" max="6145" width="6.25" style="184" customWidth="1"/>
    <col min="6146" max="6146" width="18.375" style="184" customWidth="1"/>
    <col min="6147" max="6147" width="9.625" style="184" customWidth="1"/>
    <col min="6148" max="6149" width="12.5" style="184" customWidth="1"/>
    <col min="6150" max="6150" width="11.125" style="184" customWidth="1"/>
    <col min="6151" max="6155" width="8" style="184" customWidth="1"/>
    <col min="6156" max="6157" width="9.625" style="184" customWidth="1"/>
    <col min="6158" max="6400" width="9" style="184"/>
    <col min="6401" max="6401" width="6.25" style="184" customWidth="1"/>
    <col min="6402" max="6402" width="18.375" style="184" customWidth="1"/>
    <col min="6403" max="6403" width="9.625" style="184" customWidth="1"/>
    <col min="6404" max="6405" width="12.5" style="184" customWidth="1"/>
    <col min="6406" max="6406" width="11.125" style="184" customWidth="1"/>
    <col min="6407" max="6411" width="8" style="184" customWidth="1"/>
    <col min="6412" max="6413" width="9.625" style="184" customWidth="1"/>
    <col min="6414" max="6656" width="9" style="184"/>
    <col min="6657" max="6657" width="6.25" style="184" customWidth="1"/>
    <col min="6658" max="6658" width="18.375" style="184" customWidth="1"/>
    <col min="6659" max="6659" width="9.625" style="184" customWidth="1"/>
    <col min="6660" max="6661" width="12.5" style="184" customWidth="1"/>
    <col min="6662" max="6662" width="11.125" style="184" customWidth="1"/>
    <col min="6663" max="6667" width="8" style="184" customWidth="1"/>
    <col min="6668" max="6669" width="9.625" style="184" customWidth="1"/>
    <col min="6670" max="6912" width="9" style="184"/>
    <col min="6913" max="6913" width="6.25" style="184" customWidth="1"/>
    <col min="6914" max="6914" width="18.375" style="184" customWidth="1"/>
    <col min="6915" max="6915" width="9.625" style="184" customWidth="1"/>
    <col min="6916" max="6917" width="12.5" style="184" customWidth="1"/>
    <col min="6918" max="6918" width="11.125" style="184" customWidth="1"/>
    <col min="6919" max="6923" width="8" style="184" customWidth="1"/>
    <col min="6924" max="6925" width="9.625" style="184" customWidth="1"/>
    <col min="6926" max="7168" width="9" style="184"/>
    <col min="7169" max="7169" width="6.25" style="184" customWidth="1"/>
    <col min="7170" max="7170" width="18.375" style="184" customWidth="1"/>
    <col min="7171" max="7171" width="9.625" style="184" customWidth="1"/>
    <col min="7172" max="7173" width="12.5" style="184" customWidth="1"/>
    <col min="7174" max="7174" width="11.125" style="184" customWidth="1"/>
    <col min="7175" max="7179" width="8" style="184" customWidth="1"/>
    <col min="7180" max="7181" width="9.625" style="184" customWidth="1"/>
    <col min="7182" max="7424" width="9" style="184"/>
    <col min="7425" max="7425" width="6.25" style="184" customWidth="1"/>
    <col min="7426" max="7426" width="18.375" style="184" customWidth="1"/>
    <col min="7427" max="7427" width="9.625" style="184" customWidth="1"/>
    <col min="7428" max="7429" width="12.5" style="184" customWidth="1"/>
    <col min="7430" max="7430" width="11.125" style="184" customWidth="1"/>
    <col min="7431" max="7435" width="8" style="184" customWidth="1"/>
    <col min="7436" max="7437" width="9.625" style="184" customWidth="1"/>
    <col min="7438" max="7680" width="9" style="184"/>
    <col min="7681" max="7681" width="6.25" style="184" customWidth="1"/>
    <col min="7682" max="7682" width="18.375" style="184" customWidth="1"/>
    <col min="7683" max="7683" width="9.625" style="184" customWidth="1"/>
    <col min="7684" max="7685" width="12.5" style="184" customWidth="1"/>
    <col min="7686" max="7686" width="11.125" style="184" customWidth="1"/>
    <col min="7687" max="7691" width="8" style="184" customWidth="1"/>
    <col min="7692" max="7693" width="9.625" style="184" customWidth="1"/>
    <col min="7694" max="7936" width="9" style="184"/>
    <col min="7937" max="7937" width="6.25" style="184" customWidth="1"/>
    <col min="7938" max="7938" width="18.375" style="184" customWidth="1"/>
    <col min="7939" max="7939" width="9.625" style="184" customWidth="1"/>
    <col min="7940" max="7941" width="12.5" style="184" customWidth="1"/>
    <col min="7942" max="7942" width="11.125" style="184" customWidth="1"/>
    <col min="7943" max="7947" width="8" style="184" customWidth="1"/>
    <col min="7948" max="7949" width="9.625" style="184" customWidth="1"/>
    <col min="7950" max="8192" width="9" style="184"/>
    <col min="8193" max="8193" width="6.25" style="184" customWidth="1"/>
    <col min="8194" max="8194" width="18.375" style="184" customWidth="1"/>
    <col min="8195" max="8195" width="9.625" style="184" customWidth="1"/>
    <col min="8196" max="8197" width="12.5" style="184" customWidth="1"/>
    <col min="8198" max="8198" width="11.125" style="184" customWidth="1"/>
    <col min="8199" max="8203" width="8" style="184" customWidth="1"/>
    <col min="8204" max="8205" width="9.625" style="184" customWidth="1"/>
    <col min="8206" max="8448" width="9" style="184"/>
    <col min="8449" max="8449" width="6.25" style="184" customWidth="1"/>
    <col min="8450" max="8450" width="18.375" style="184" customWidth="1"/>
    <col min="8451" max="8451" width="9.625" style="184" customWidth="1"/>
    <col min="8452" max="8453" width="12.5" style="184" customWidth="1"/>
    <col min="8454" max="8454" width="11.125" style="184" customWidth="1"/>
    <col min="8455" max="8459" width="8" style="184" customWidth="1"/>
    <col min="8460" max="8461" width="9.625" style="184" customWidth="1"/>
    <col min="8462" max="8704" width="9" style="184"/>
    <col min="8705" max="8705" width="6.25" style="184" customWidth="1"/>
    <col min="8706" max="8706" width="18.375" style="184" customWidth="1"/>
    <col min="8707" max="8707" width="9.625" style="184" customWidth="1"/>
    <col min="8708" max="8709" width="12.5" style="184" customWidth="1"/>
    <col min="8710" max="8710" width="11.125" style="184" customWidth="1"/>
    <col min="8711" max="8715" width="8" style="184" customWidth="1"/>
    <col min="8716" max="8717" width="9.625" style="184" customWidth="1"/>
    <col min="8718" max="8960" width="9" style="184"/>
    <col min="8961" max="8961" width="6.25" style="184" customWidth="1"/>
    <col min="8962" max="8962" width="18.375" style="184" customWidth="1"/>
    <col min="8963" max="8963" width="9.625" style="184" customWidth="1"/>
    <col min="8964" max="8965" width="12.5" style="184" customWidth="1"/>
    <col min="8966" max="8966" width="11.125" style="184" customWidth="1"/>
    <col min="8967" max="8971" width="8" style="184" customWidth="1"/>
    <col min="8972" max="8973" width="9.625" style="184" customWidth="1"/>
    <col min="8974" max="9216" width="9" style="184"/>
    <col min="9217" max="9217" width="6.25" style="184" customWidth="1"/>
    <col min="9218" max="9218" width="18.375" style="184" customWidth="1"/>
    <col min="9219" max="9219" width="9.625" style="184" customWidth="1"/>
    <col min="9220" max="9221" width="12.5" style="184" customWidth="1"/>
    <col min="9222" max="9222" width="11.125" style="184" customWidth="1"/>
    <col min="9223" max="9227" width="8" style="184" customWidth="1"/>
    <col min="9228" max="9229" width="9.625" style="184" customWidth="1"/>
    <col min="9230" max="9472" width="9" style="184"/>
    <col min="9473" max="9473" width="6.25" style="184" customWidth="1"/>
    <col min="9474" max="9474" width="18.375" style="184" customWidth="1"/>
    <col min="9475" max="9475" width="9.625" style="184" customWidth="1"/>
    <col min="9476" max="9477" width="12.5" style="184" customWidth="1"/>
    <col min="9478" max="9478" width="11.125" style="184" customWidth="1"/>
    <col min="9479" max="9483" width="8" style="184" customWidth="1"/>
    <col min="9484" max="9485" width="9.625" style="184" customWidth="1"/>
    <col min="9486" max="9728" width="9" style="184"/>
    <col min="9729" max="9729" width="6.25" style="184" customWidth="1"/>
    <col min="9730" max="9730" width="18.375" style="184" customWidth="1"/>
    <col min="9731" max="9731" width="9.625" style="184" customWidth="1"/>
    <col min="9732" max="9733" width="12.5" style="184" customWidth="1"/>
    <col min="9734" max="9734" width="11.125" style="184" customWidth="1"/>
    <col min="9735" max="9739" width="8" style="184" customWidth="1"/>
    <col min="9740" max="9741" width="9.625" style="184" customWidth="1"/>
    <col min="9742" max="9984" width="9" style="184"/>
    <col min="9985" max="9985" width="6.25" style="184" customWidth="1"/>
    <col min="9986" max="9986" width="18.375" style="184" customWidth="1"/>
    <col min="9987" max="9987" width="9.625" style="184" customWidth="1"/>
    <col min="9988" max="9989" width="12.5" style="184" customWidth="1"/>
    <col min="9990" max="9990" width="11.125" style="184" customWidth="1"/>
    <col min="9991" max="9995" width="8" style="184" customWidth="1"/>
    <col min="9996" max="9997" width="9.625" style="184" customWidth="1"/>
    <col min="9998" max="10240" width="9" style="184"/>
    <col min="10241" max="10241" width="6.25" style="184" customWidth="1"/>
    <col min="10242" max="10242" width="18.375" style="184" customWidth="1"/>
    <col min="10243" max="10243" width="9.625" style="184" customWidth="1"/>
    <col min="10244" max="10245" width="12.5" style="184" customWidth="1"/>
    <col min="10246" max="10246" width="11.125" style="184" customWidth="1"/>
    <col min="10247" max="10251" width="8" style="184" customWidth="1"/>
    <col min="10252" max="10253" width="9.625" style="184" customWidth="1"/>
    <col min="10254" max="10496" width="9" style="184"/>
    <col min="10497" max="10497" width="6.25" style="184" customWidth="1"/>
    <col min="10498" max="10498" width="18.375" style="184" customWidth="1"/>
    <col min="10499" max="10499" width="9.625" style="184" customWidth="1"/>
    <col min="10500" max="10501" width="12.5" style="184" customWidth="1"/>
    <col min="10502" max="10502" width="11.125" style="184" customWidth="1"/>
    <col min="10503" max="10507" width="8" style="184" customWidth="1"/>
    <col min="10508" max="10509" width="9.625" style="184" customWidth="1"/>
    <col min="10510" max="10752" width="9" style="184"/>
    <col min="10753" max="10753" width="6.25" style="184" customWidth="1"/>
    <col min="10754" max="10754" width="18.375" style="184" customWidth="1"/>
    <col min="10755" max="10755" width="9.625" style="184" customWidth="1"/>
    <col min="10756" max="10757" width="12.5" style="184" customWidth="1"/>
    <col min="10758" max="10758" width="11.125" style="184" customWidth="1"/>
    <col min="10759" max="10763" width="8" style="184" customWidth="1"/>
    <col min="10764" max="10765" width="9.625" style="184" customWidth="1"/>
    <col min="10766" max="11008" width="9" style="184"/>
    <col min="11009" max="11009" width="6.25" style="184" customWidth="1"/>
    <col min="11010" max="11010" width="18.375" style="184" customWidth="1"/>
    <col min="11011" max="11011" width="9.625" style="184" customWidth="1"/>
    <col min="11012" max="11013" width="12.5" style="184" customWidth="1"/>
    <col min="11014" max="11014" width="11.125" style="184" customWidth="1"/>
    <col min="11015" max="11019" width="8" style="184" customWidth="1"/>
    <col min="11020" max="11021" width="9.625" style="184" customWidth="1"/>
    <col min="11022" max="11264" width="9" style="184"/>
    <col min="11265" max="11265" width="6.25" style="184" customWidth="1"/>
    <col min="11266" max="11266" width="18.375" style="184" customWidth="1"/>
    <col min="11267" max="11267" width="9.625" style="184" customWidth="1"/>
    <col min="11268" max="11269" width="12.5" style="184" customWidth="1"/>
    <col min="11270" max="11270" width="11.125" style="184" customWidth="1"/>
    <col min="11271" max="11275" width="8" style="184" customWidth="1"/>
    <col min="11276" max="11277" width="9.625" style="184" customWidth="1"/>
    <col min="11278" max="11520" width="9" style="184"/>
    <col min="11521" max="11521" width="6.25" style="184" customWidth="1"/>
    <col min="11522" max="11522" width="18.375" style="184" customWidth="1"/>
    <col min="11523" max="11523" width="9.625" style="184" customWidth="1"/>
    <col min="11524" max="11525" width="12.5" style="184" customWidth="1"/>
    <col min="11526" max="11526" width="11.125" style="184" customWidth="1"/>
    <col min="11527" max="11531" width="8" style="184" customWidth="1"/>
    <col min="11532" max="11533" width="9.625" style="184" customWidth="1"/>
    <col min="11534" max="11776" width="9" style="184"/>
    <col min="11777" max="11777" width="6.25" style="184" customWidth="1"/>
    <col min="11778" max="11778" width="18.375" style="184" customWidth="1"/>
    <col min="11779" max="11779" width="9.625" style="184" customWidth="1"/>
    <col min="11780" max="11781" width="12.5" style="184" customWidth="1"/>
    <col min="11782" max="11782" width="11.125" style="184" customWidth="1"/>
    <col min="11783" max="11787" width="8" style="184" customWidth="1"/>
    <col min="11788" max="11789" width="9.625" style="184" customWidth="1"/>
    <col min="11790" max="12032" width="9" style="184"/>
    <col min="12033" max="12033" width="6.25" style="184" customWidth="1"/>
    <col min="12034" max="12034" width="18.375" style="184" customWidth="1"/>
    <col min="12035" max="12035" width="9.625" style="184" customWidth="1"/>
    <col min="12036" max="12037" width="12.5" style="184" customWidth="1"/>
    <col min="12038" max="12038" width="11.125" style="184" customWidth="1"/>
    <col min="12039" max="12043" width="8" style="184" customWidth="1"/>
    <col min="12044" max="12045" width="9.625" style="184" customWidth="1"/>
    <col min="12046" max="12288" width="9" style="184"/>
    <col min="12289" max="12289" width="6.25" style="184" customWidth="1"/>
    <col min="12290" max="12290" width="18.375" style="184" customWidth="1"/>
    <col min="12291" max="12291" width="9.625" style="184" customWidth="1"/>
    <col min="12292" max="12293" width="12.5" style="184" customWidth="1"/>
    <col min="12294" max="12294" width="11.125" style="184" customWidth="1"/>
    <col min="12295" max="12299" width="8" style="184" customWidth="1"/>
    <col min="12300" max="12301" width="9.625" style="184" customWidth="1"/>
    <col min="12302" max="12544" width="9" style="184"/>
    <col min="12545" max="12545" width="6.25" style="184" customWidth="1"/>
    <col min="12546" max="12546" width="18.375" style="184" customWidth="1"/>
    <col min="12547" max="12547" width="9.625" style="184" customWidth="1"/>
    <col min="12548" max="12549" width="12.5" style="184" customWidth="1"/>
    <col min="12550" max="12550" width="11.125" style="184" customWidth="1"/>
    <col min="12551" max="12555" width="8" style="184" customWidth="1"/>
    <col min="12556" max="12557" width="9.625" style="184" customWidth="1"/>
    <col min="12558" max="12800" width="9" style="184"/>
    <col min="12801" max="12801" width="6.25" style="184" customWidth="1"/>
    <col min="12802" max="12802" width="18.375" style="184" customWidth="1"/>
    <col min="12803" max="12803" width="9.625" style="184" customWidth="1"/>
    <col min="12804" max="12805" width="12.5" style="184" customWidth="1"/>
    <col min="12806" max="12806" width="11.125" style="184" customWidth="1"/>
    <col min="12807" max="12811" width="8" style="184" customWidth="1"/>
    <col min="12812" max="12813" width="9.625" style="184" customWidth="1"/>
    <col min="12814" max="13056" width="9" style="184"/>
    <col min="13057" max="13057" width="6.25" style="184" customWidth="1"/>
    <col min="13058" max="13058" width="18.375" style="184" customWidth="1"/>
    <col min="13059" max="13059" width="9.625" style="184" customWidth="1"/>
    <col min="13060" max="13061" width="12.5" style="184" customWidth="1"/>
    <col min="13062" max="13062" width="11.125" style="184" customWidth="1"/>
    <col min="13063" max="13067" width="8" style="184" customWidth="1"/>
    <col min="13068" max="13069" width="9.625" style="184" customWidth="1"/>
    <col min="13070" max="13312" width="9" style="184"/>
    <col min="13313" max="13313" width="6.25" style="184" customWidth="1"/>
    <col min="13314" max="13314" width="18.375" style="184" customWidth="1"/>
    <col min="13315" max="13315" width="9.625" style="184" customWidth="1"/>
    <col min="13316" max="13317" width="12.5" style="184" customWidth="1"/>
    <col min="13318" max="13318" width="11.125" style="184" customWidth="1"/>
    <col min="13319" max="13323" width="8" style="184" customWidth="1"/>
    <col min="13324" max="13325" width="9.625" style="184" customWidth="1"/>
    <col min="13326" max="13568" width="9" style="184"/>
    <col min="13569" max="13569" width="6.25" style="184" customWidth="1"/>
    <col min="13570" max="13570" width="18.375" style="184" customWidth="1"/>
    <col min="13571" max="13571" width="9.625" style="184" customWidth="1"/>
    <col min="13572" max="13573" width="12.5" style="184" customWidth="1"/>
    <col min="13574" max="13574" width="11.125" style="184" customWidth="1"/>
    <col min="13575" max="13579" width="8" style="184" customWidth="1"/>
    <col min="13580" max="13581" width="9.625" style="184" customWidth="1"/>
    <col min="13582" max="13824" width="9" style="184"/>
    <col min="13825" max="13825" width="6.25" style="184" customWidth="1"/>
    <col min="13826" max="13826" width="18.375" style="184" customWidth="1"/>
    <col min="13827" max="13827" width="9.625" style="184" customWidth="1"/>
    <col min="13828" max="13829" width="12.5" style="184" customWidth="1"/>
    <col min="13830" max="13830" width="11.125" style="184" customWidth="1"/>
    <col min="13831" max="13835" width="8" style="184" customWidth="1"/>
    <col min="13836" max="13837" width="9.625" style="184" customWidth="1"/>
    <col min="13838" max="14080" width="9" style="184"/>
    <col min="14081" max="14081" width="6.25" style="184" customWidth="1"/>
    <col min="14082" max="14082" width="18.375" style="184" customWidth="1"/>
    <col min="14083" max="14083" width="9.625" style="184" customWidth="1"/>
    <col min="14084" max="14085" width="12.5" style="184" customWidth="1"/>
    <col min="14086" max="14086" width="11.125" style="184" customWidth="1"/>
    <col min="14087" max="14091" width="8" style="184" customWidth="1"/>
    <col min="14092" max="14093" width="9.625" style="184" customWidth="1"/>
    <col min="14094" max="14336" width="9" style="184"/>
    <col min="14337" max="14337" width="6.25" style="184" customWidth="1"/>
    <col min="14338" max="14338" width="18.375" style="184" customWidth="1"/>
    <col min="14339" max="14339" width="9.625" style="184" customWidth="1"/>
    <col min="14340" max="14341" width="12.5" style="184" customWidth="1"/>
    <col min="14342" max="14342" width="11.125" style="184" customWidth="1"/>
    <col min="14343" max="14347" width="8" style="184" customWidth="1"/>
    <col min="14348" max="14349" width="9.625" style="184" customWidth="1"/>
    <col min="14350" max="14592" width="9" style="184"/>
    <col min="14593" max="14593" width="6.25" style="184" customWidth="1"/>
    <col min="14594" max="14594" width="18.375" style="184" customWidth="1"/>
    <col min="14595" max="14595" width="9.625" style="184" customWidth="1"/>
    <col min="14596" max="14597" width="12.5" style="184" customWidth="1"/>
    <col min="14598" max="14598" width="11.125" style="184" customWidth="1"/>
    <col min="14599" max="14603" width="8" style="184" customWidth="1"/>
    <col min="14604" max="14605" width="9.625" style="184" customWidth="1"/>
    <col min="14606" max="14848" width="9" style="184"/>
    <col min="14849" max="14849" width="6.25" style="184" customWidth="1"/>
    <col min="14850" max="14850" width="18.375" style="184" customWidth="1"/>
    <col min="14851" max="14851" width="9.625" style="184" customWidth="1"/>
    <col min="14852" max="14853" width="12.5" style="184" customWidth="1"/>
    <col min="14854" max="14854" width="11.125" style="184" customWidth="1"/>
    <col min="14855" max="14859" width="8" style="184" customWidth="1"/>
    <col min="14860" max="14861" width="9.625" style="184" customWidth="1"/>
    <col min="14862" max="15104" width="9" style="184"/>
    <col min="15105" max="15105" width="6.25" style="184" customWidth="1"/>
    <col min="15106" max="15106" width="18.375" style="184" customWidth="1"/>
    <col min="15107" max="15107" width="9.625" style="184" customWidth="1"/>
    <col min="15108" max="15109" width="12.5" style="184" customWidth="1"/>
    <col min="15110" max="15110" width="11.125" style="184" customWidth="1"/>
    <col min="15111" max="15115" width="8" style="184" customWidth="1"/>
    <col min="15116" max="15117" width="9.625" style="184" customWidth="1"/>
    <col min="15118" max="15360" width="9" style="184"/>
    <col min="15361" max="15361" width="6.25" style="184" customWidth="1"/>
    <col min="15362" max="15362" width="18.375" style="184" customWidth="1"/>
    <col min="15363" max="15363" width="9.625" style="184" customWidth="1"/>
    <col min="15364" max="15365" width="12.5" style="184" customWidth="1"/>
    <col min="15366" max="15366" width="11.125" style="184" customWidth="1"/>
    <col min="15367" max="15371" width="8" style="184" customWidth="1"/>
    <col min="15372" max="15373" width="9.625" style="184" customWidth="1"/>
    <col min="15374" max="15616" width="9" style="184"/>
    <col min="15617" max="15617" width="6.25" style="184" customWidth="1"/>
    <col min="15618" max="15618" width="18.375" style="184" customWidth="1"/>
    <col min="15619" max="15619" width="9.625" style="184" customWidth="1"/>
    <col min="15620" max="15621" width="12.5" style="184" customWidth="1"/>
    <col min="15622" max="15622" width="11.125" style="184" customWidth="1"/>
    <col min="15623" max="15627" width="8" style="184" customWidth="1"/>
    <col min="15628" max="15629" width="9.625" style="184" customWidth="1"/>
    <col min="15630" max="15872" width="9" style="184"/>
    <col min="15873" max="15873" width="6.25" style="184" customWidth="1"/>
    <col min="15874" max="15874" width="18.375" style="184" customWidth="1"/>
    <col min="15875" max="15875" width="9.625" style="184" customWidth="1"/>
    <col min="15876" max="15877" width="12.5" style="184" customWidth="1"/>
    <col min="15878" max="15878" width="11.125" style="184" customWidth="1"/>
    <col min="15879" max="15883" width="8" style="184" customWidth="1"/>
    <col min="15884" max="15885" width="9.625" style="184" customWidth="1"/>
    <col min="15886" max="16128" width="9" style="184"/>
    <col min="16129" max="16129" width="6.25" style="184" customWidth="1"/>
    <col min="16130" max="16130" width="18.375" style="184" customWidth="1"/>
    <col min="16131" max="16131" width="9.625" style="184" customWidth="1"/>
    <col min="16132" max="16133" width="12.5" style="184" customWidth="1"/>
    <col min="16134" max="16134" width="11.125" style="184" customWidth="1"/>
    <col min="16135" max="16139" width="8" style="184" customWidth="1"/>
    <col min="16140" max="16141" width="9.625" style="184" customWidth="1"/>
    <col min="16142" max="16384" width="9" style="184"/>
  </cols>
  <sheetData>
    <row r="1" ht="27" customHeight="1" spans="1:13">
      <c r="A1" s="186" t="s">
        <v>0</v>
      </c>
      <c r="B1" s="186"/>
      <c r="C1" s="186"/>
      <c r="D1" s="186"/>
      <c r="E1" s="186"/>
      <c r="F1" s="186"/>
      <c r="G1" s="186"/>
      <c r="H1" s="186"/>
      <c r="I1" s="186"/>
      <c r="J1" s="186"/>
      <c r="K1" s="186"/>
      <c r="L1" s="186"/>
      <c r="M1" s="186"/>
    </row>
    <row r="2" ht="26.1" customHeight="1" spans="1:13">
      <c r="A2" s="187" t="s">
        <v>1</v>
      </c>
      <c r="B2" s="187"/>
      <c r="C2" s="188"/>
      <c r="D2" s="188"/>
      <c r="E2" s="188"/>
      <c r="F2" s="186"/>
      <c r="G2" s="186"/>
      <c r="H2" s="186"/>
      <c r="I2" s="186"/>
      <c r="J2" s="186"/>
      <c r="K2" s="186"/>
      <c r="L2" s="186"/>
      <c r="M2" s="186"/>
    </row>
    <row r="3" s="179" customFormat="1" ht="23.1" customHeight="1" spans="1:13">
      <c r="A3" s="189" t="s">
        <v>2</v>
      </c>
      <c r="B3" s="189" t="s">
        <v>3</v>
      </c>
      <c r="C3" s="190" t="s">
        <v>4</v>
      </c>
      <c r="D3" s="191" t="s">
        <v>5</v>
      </c>
      <c r="E3" s="192"/>
      <c r="F3" s="192"/>
      <c r="G3" s="192"/>
      <c r="H3" s="192"/>
      <c r="I3" s="192"/>
      <c r="J3" s="192"/>
      <c r="K3" s="192"/>
      <c r="L3" s="192"/>
      <c r="M3" s="216"/>
    </row>
    <row r="4" s="180" customFormat="1" ht="37.5" customHeight="1" spans="1:13">
      <c r="A4" s="193"/>
      <c r="B4" s="193"/>
      <c r="C4" s="194"/>
      <c r="D4" s="194" t="s">
        <v>6</v>
      </c>
      <c r="E4" s="195" t="s">
        <v>7</v>
      </c>
      <c r="F4" s="196" t="s">
        <v>8</v>
      </c>
      <c r="G4" s="196" t="s">
        <v>9</v>
      </c>
      <c r="H4" s="196" t="s">
        <v>10</v>
      </c>
      <c r="I4" s="196" t="s">
        <v>11</v>
      </c>
      <c r="J4" s="196" t="s">
        <v>12</v>
      </c>
      <c r="K4" s="196" t="s">
        <v>13</v>
      </c>
      <c r="L4" s="196" t="s">
        <v>14</v>
      </c>
      <c r="M4" s="196" t="s">
        <v>15</v>
      </c>
    </row>
    <row r="5" ht="29.25" customHeight="1" spans="1:13">
      <c r="A5" s="197"/>
      <c r="B5" s="198" t="s">
        <v>16</v>
      </c>
      <c r="C5" s="199">
        <f>C6+C12+C17+C20+C22+C25+C32+C34+C40+C45+C51+C58+C63+C64+C65</f>
        <v>169</v>
      </c>
      <c r="D5" s="200">
        <f t="shared" ref="D5:M5" si="0">D6+D12+D17+D20+D22+D25+D32+D34+D40+D45+D51+D58+D63+D64+D65</f>
        <v>20958.16</v>
      </c>
      <c r="E5" s="200">
        <f t="shared" si="0"/>
        <v>15516.58</v>
      </c>
      <c r="F5" s="200">
        <f t="shared" si="0"/>
        <v>4992.48</v>
      </c>
      <c r="G5" s="200"/>
      <c r="H5" s="200"/>
      <c r="I5" s="200"/>
      <c r="J5" s="200"/>
      <c r="K5" s="200"/>
      <c r="L5" s="200"/>
      <c r="M5" s="200">
        <f t="shared" si="0"/>
        <v>238.6</v>
      </c>
    </row>
    <row r="6" s="181" customFormat="1" ht="24" customHeight="1" spans="1:13">
      <c r="A6" s="197">
        <v>1</v>
      </c>
      <c r="B6" s="201" t="s">
        <v>17</v>
      </c>
      <c r="C6" s="199">
        <v>33</v>
      </c>
      <c r="D6" s="200">
        <f t="shared" ref="D6:F6" si="1">SUM(D7:D11)</f>
        <v>7970.58</v>
      </c>
      <c r="E6" s="200">
        <f t="shared" si="1"/>
        <v>7742.05</v>
      </c>
      <c r="F6" s="200">
        <f t="shared" si="1"/>
        <v>228.53</v>
      </c>
      <c r="G6" s="200"/>
      <c r="H6" s="200"/>
      <c r="I6" s="200"/>
      <c r="J6" s="200"/>
      <c r="K6" s="200"/>
      <c r="L6" s="200"/>
      <c r="M6" s="200"/>
    </row>
    <row r="7" ht="24" customHeight="1" spans="1:13">
      <c r="A7" s="197">
        <v>2</v>
      </c>
      <c r="B7" s="202" t="s">
        <v>18</v>
      </c>
      <c r="C7" s="203">
        <f>项目库明细表!B9</f>
        <v>6</v>
      </c>
      <c r="D7" s="204">
        <f>项目库明细表!I9</f>
        <v>1393</v>
      </c>
      <c r="E7" s="204">
        <f>项目库明细表!J9</f>
        <v>1393</v>
      </c>
      <c r="F7" s="204">
        <f>项目库明细表!O9</f>
        <v>0</v>
      </c>
      <c r="G7" s="205"/>
      <c r="H7" s="205"/>
      <c r="I7" s="205"/>
      <c r="J7" s="205"/>
      <c r="K7" s="205"/>
      <c r="L7" s="205"/>
      <c r="M7" s="204"/>
    </row>
    <row r="8" ht="24" customHeight="1" spans="1:13">
      <c r="A8" s="197">
        <v>3</v>
      </c>
      <c r="B8" s="202" t="s">
        <v>19</v>
      </c>
      <c r="C8" s="203"/>
      <c r="D8" s="204"/>
      <c r="E8" s="204"/>
      <c r="F8" s="204"/>
      <c r="G8" s="205"/>
      <c r="H8" s="205"/>
      <c r="I8" s="205"/>
      <c r="J8" s="205"/>
      <c r="K8" s="205"/>
      <c r="L8" s="205"/>
      <c r="M8" s="204"/>
    </row>
    <row r="9" ht="24" customHeight="1" spans="1:13">
      <c r="A9" s="197">
        <v>4</v>
      </c>
      <c r="B9" s="202" t="s">
        <v>20</v>
      </c>
      <c r="C9" s="203"/>
      <c r="D9" s="204"/>
      <c r="E9" s="204"/>
      <c r="F9" s="204"/>
      <c r="G9" s="205"/>
      <c r="H9" s="205"/>
      <c r="I9" s="205"/>
      <c r="J9" s="205"/>
      <c r="K9" s="205"/>
      <c r="L9" s="205"/>
      <c r="M9" s="204"/>
    </row>
    <row r="10" ht="24" customHeight="1" spans="1:13">
      <c r="A10" s="197">
        <v>5</v>
      </c>
      <c r="B10" s="202" t="s">
        <v>21</v>
      </c>
      <c r="C10" s="203" t="str">
        <f>项目库明细表!B18</f>
        <v>4</v>
      </c>
      <c r="D10" s="204">
        <f>项目库明细表!I18</f>
        <v>473.53</v>
      </c>
      <c r="E10" s="204">
        <f>项目库明细表!J18</f>
        <v>245</v>
      </c>
      <c r="F10" s="204">
        <f>项目库明细表!O18</f>
        <v>228.53</v>
      </c>
      <c r="G10" s="205"/>
      <c r="H10" s="205"/>
      <c r="I10" s="205"/>
      <c r="J10" s="205"/>
      <c r="K10" s="205"/>
      <c r="L10" s="205"/>
      <c r="M10" s="204"/>
    </row>
    <row r="11" ht="24" customHeight="1" spans="1:13">
      <c r="A11" s="197">
        <v>6</v>
      </c>
      <c r="B11" s="202" t="s">
        <v>22</v>
      </c>
      <c r="C11" s="203">
        <f>项目库明细表!B23</f>
        <v>23</v>
      </c>
      <c r="D11" s="204">
        <f>项目库明细表!I23</f>
        <v>6104.05</v>
      </c>
      <c r="E11" s="204">
        <f>项目库明细表!J23</f>
        <v>6104.05</v>
      </c>
      <c r="F11" s="204"/>
      <c r="G11" s="205"/>
      <c r="H11" s="205"/>
      <c r="I11" s="205"/>
      <c r="J11" s="205"/>
      <c r="K11" s="205"/>
      <c r="L11" s="205"/>
      <c r="M11" s="204"/>
    </row>
    <row r="12" s="181" customFormat="1" ht="24" customHeight="1" spans="1:13">
      <c r="A12" s="197">
        <v>7</v>
      </c>
      <c r="B12" s="201" t="s">
        <v>23</v>
      </c>
      <c r="C12" s="199">
        <f>SUM(C13:C16)</f>
        <v>3</v>
      </c>
      <c r="D12" s="199">
        <f t="shared" ref="D12:E12" si="2">SUM(D13:D16)</f>
        <v>35</v>
      </c>
      <c r="E12" s="199">
        <f t="shared" si="2"/>
        <v>35</v>
      </c>
      <c r="F12" s="200"/>
      <c r="G12" s="206"/>
      <c r="H12" s="206"/>
      <c r="I12" s="206"/>
      <c r="J12" s="206"/>
      <c r="K12" s="206"/>
      <c r="L12" s="206"/>
      <c r="M12" s="200"/>
    </row>
    <row r="13" ht="24" customHeight="1" spans="1:13">
      <c r="A13" s="197">
        <v>8</v>
      </c>
      <c r="B13" s="202" t="s">
        <v>24</v>
      </c>
      <c r="C13" s="203">
        <v>1</v>
      </c>
      <c r="D13" s="204">
        <f>项目库明细表!I48</f>
        <v>10</v>
      </c>
      <c r="E13" s="204">
        <f>项目库明细表!J48</f>
        <v>10</v>
      </c>
      <c r="F13" s="204"/>
      <c r="G13" s="205"/>
      <c r="H13" s="205"/>
      <c r="I13" s="205"/>
      <c r="J13" s="205"/>
      <c r="K13" s="205"/>
      <c r="L13" s="205"/>
      <c r="M13" s="204"/>
    </row>
    <row r="14" ht="24" customHeight="1" spans="1:13">
      <c r="A14" s="197">
        <v>9</v>
      </c>
      <c r="B14" s="202" t="s">
        <v>25</v>
      </c>
      <c r="C14" s="203"/>
      <c r="D14" s="204"/>
      <c r="E14" s="204"/>
      <c r="F14" s="204"/>
      <c r="G14" s="205"/>
      <c r="H14" s="205"/>
      <c r="I14" s="205"/>
      <c r="J14" s="205"/>
      <c r="K14" s="205"/>
      <c r="L14" s="205"/>
      <c r="M14" s="204"/>
    </row>
    <row r="15" ht="24" customHeight="1" spans="1:13">
      <c r="A15" s="197">
        <v>10</v>
      </c>
      <c r="B15" s="202" t="s">
        <v>26</v>
      </c>
      <c r="C15" s="203"/>
      <c r="D15" s="204"/>
      <c r="E15" s="204"/>
      <c r="F15" s="204"/>
      <c r="G15" s="205"/>
      <c r="H15" s="205"/>
      <c r="I15" s="205"/>
      <c r="J15" s="205"/>
      <c r="K15" s="205"/>
      <c r="L15" s="205"/>
      <c r="M15" s="204"/>
    </row>
    <row r="16" ht="24" customHeight="1" spans="1:13">
      <c r="A16" s="197">
        <v>11</v>
      </c>
      <c r="B16" s="202" t="s">
        <v>27</v>
      </c>
      <c r="C16" s="203">
        <v>2</v>
      </c>
      <c r="D16" s="204">
        <v>25</v>
      </c>
      <c r="E16" s="204">
        <v>25</v>
      </c>
      <c r="F16" s="204"/>
      <c r="G16" s="205"/>
      <c r="H16" s="205"/>
      <c r="I16" s="205"/>
      <c r="J16" s="205"/>
      <c r="K16" s="205"/>
      <c r="L16" s="205"/>
      <c r="M16" s="204"/>
    </row>
    <row r="17" s="181" customFormat="1" ht="24" customHeight="1" spans="1:13">
      <c r="A17" s="197">
        <v>12</v>
      </c>
      <c r="B17" s="201" t="s">
        <v>28</v>
      </c>
      <c r="C17" s="199"/>
      <c r="D17" s="200"/>
      <c r="E17" s="200"/>
      <c r="F17" s="200"/>
      <c r="G17" s="206"/>
      <c r="H17" s="206"/>
      <c r="I17" s="206"/>
      <c r="J17" s="206"/>
      <c r="K17" s="206"/>
      <c r="L17" s="206"/>
      <c r="M17" s="200"/>
    </row>
    <row r="18" ht="24" customHeight="1" spans="1:13">
      <c r="A18" s="197">
        <v>13</v>
      </c>
      <c r="B18" s="202" t="s">
        <v>29</v>
      </c>
      <c r="C18" s="203"/>
      <c r="D18" s="204"/>
      <c r="E18" s="204"/>
      <c r="F18" s="204"/>
      <c r="G18" s="205"/>
      <c r="H18" s="205"/>
      <c r="I18" s="205"/>
      <c r="J18" s="205"/>
      <c r="K18" s="205"/>
      <c r="L18" s="205"/>
      <c r="M18" s="204"/>
    </row>
    <row r="19" ht="24" customHeight="1" spans="1:13">
      <c r="A19" s="197">
        <v>14</v>
      </c>
      <c r="B19" s="202" t="s">
        <v>30</v>
      </c>
      <c r="C19" s="203"/>
      <c r="D19" s="204"/>
      <c r="E19" s="204"/>
      <c r="F19" s="204"/>
      <c r="G19" s="205"/>
      <c r="H19" s="205"/>
      <c r="I19" s="205"/>
      <c r="J19" s="205"/>
      <c r="K19" s="205"/>
      <c r="L19" s="205"/>
      <c r="M19" s="204"/>
    </row>
    <row r="20" s="181" customFormat="1" ht="24" customHeight="1" spans="1:13">
      <c r="A20" s="197">
        <v>15</v>
      </c>
      <c r="B20" s="201" t="s">
        <v>31</v>
      </c>
      <c r="C20" s="199"/>
      <c r="D20" s="200"/>
      <c r="E20" s="200"/>
      <c r="F20" s="200"/>
      <c r="G20" s="206"/>
      <c r="H20" s="206"/>
      <c r="I20" s="206"/>
      <c r="J20" s="206"/>
      <c r="K20" s="206"/>
      <c r="L20" s="206"/>
      <c r="M20" s="200"/>
    </row>
    <row r="21" ht="24" customHeight="1" spans="1:13">
      <c r="A21" s="197">
        <v>16</v>
      </c>
      <c r="B21" s="202" t="s">
        <v>32</v>
      </c>
      <c r="C21" s="203"/>
      <c r="D21" s="204"/>
      <c r="E21" s="204"/>
      <c r="F21" s="204"/>
      <c r="G21" s="205"/>
      <c r="H21" s="205"/>
      <c r="I21" s="205"/>
      <c r="J21" s="205"/>
      <c r="K21" s="205"/>
      <c r="L21" s="205"/>
      <c r="M21" s="204"/>
    </row>
    <row r="22" s="181" customFormat="1" ht="24" customHeight="1" spans="1:13">
      <c r="A22" s="197">
        <v>17</v>
      </c>
      <c r="B22" s="201" t="s">
        <v>33</v>
      </c>
      <c r="C22" s="199">
        <f>SUM(C23:C24)</f>
        <v>6</v>
      </c>
      <c r="D22" s="200">
        <f>SUM(D23:D24)</f>
        <v>994.45</v>
      </c>
      <c r="E22" s="200">
        <f>SUM(E23:E24)</f>
        <v>450</v>
      </c>
      <c r="F22" s="200">
        <f>SUM(F23:F24)</f>
        <v>544.45</v>
      </c>
      <c r="G22" s="206"/>
      <c r="H22" s="206"/>
      <c r="I22" s="206"/>
      <c r="J22" s="206"/>
      <c r="K22" s="206"/>
      <c r="L22" s="200"/>
      <c r="M22" s="200"/>
    </row>
    <row r="23" ht="24" customHeight="1" spans="1:13">
      <c r="A23" s="197">
        <v>18</v>
      </c>
      <c r="B23" s="202" t="s">
        <v>34</v>
      </c>
      <c r="C23" s="203">
        <v>1</v>
      </c>
      <c r="D23" s="204">
        <f>项目库明细表!I63</f>
        <v>450</v>
      </c>
      <c r="E23" s="204">
        <f>项目库明细表!J63</f>
        <v>450</v>
      </c>
      <c r="F23" s="204"/>
      <c r="G23" s="205"/>
      <c r="H23" s="205"/>
      <c r="I23" s="205"/>
      <c r="J23" s="205"/>
      <c r="K23" s="205"/>
      <c r="L23" s="204"/>
      <c r="M23" s="204"/>
    </row>
    <row r="24" ht="24" customHeight="1" spans="1:13">
      <c r="A24" s="197">
        <v>20</v>
      </c>
      <c r="B24" s="207" t="s">
        <v>35</v>
      </c>
      <c r="C24" s="203">
        <f>项目库明细表!B65</f>
        <v>5</v>
      </c>
      <c r="D24" s="204">
        <f>项目库明细表!I65</f>
        <v>544.45</v>
      </c>
      <c r="E24" s="204"/>
      <c r="F24" s="208">
        <f>项目库明细表!O65</f>
        <v>544.45</v>
      </c>
      <c r="G24" s="208"/>
      <c r="H24" s="208"/>
      <c r="I24" s="208"/>
      <c r="J24" s="208"/>
      <c r="K24" s="208"/>
      <c r="L24" s="208"/>
      <c r="M24" s="204"/>
    </row>
    <row r="25" s="181" customFormat="1" ht="24" customHeight="1" spans="1:13">
      <c r="A25" s="197">
        <v>21</v>
      </c>
      <c r="B25" s="201" t="s">
        <v>36</v>
      </c>
      <c r="C25" s="199">
        <f>SUM(C26:C31)</f>
        <v>2</v>
      </c>
      <c r="D25" s="200">
        <f t="shared" ref="D25:M25" si="3">SUM(D26:D31)</f>
        <v>1340.33</v>
      </c>
      <c r="E25" s="200"/>
      <c r="F25" s="200">
        <f t="shared" si="3"/>
        <v>891.23</v>
      </c>
      <c r="G25" s="200"/>
      <c r="H25" s="200"/>
      <c r="I25" s="200"/>
      <c r="J25" s="200"/>
      <c r="K25" s="200"/>
      <c r="L25" s="200"/>
      <c r="M25" s="200">
        <f t="shared" si="3"/>
        <v>238.6</v>
      </c>
    </row>
    <row r="26" ht="24" customHeight="1" spans="1:13">
      <c r="A26" s="197">
        <v>22</v>
      </c>
      <c r="B26" s="202" t="s">
        <v>37</v>
      </c>
      <c r="C26" s="203">
        <v>1</v>
      </c>
      <c r="D26" s="204">
        <f>项目库明细表!I72</f>
        <v>1263.13</v>
      </c>
      <c r="E26" s="204"/>
      <c r="F26" s="209">
        <f>项目库明细表!O72</f>
        <v>814.03</v>
      </c>
      <c r="G26" s="209"/>
      <c r="H26" s="209"/>
      <c r="I26" s="209"/>
      <c r="J26" s="209"/>
      <c r="K26" s="209"/>
      <c r="L26" s="209"/>
      <c r="M26" s="209">
        <f>项目库明细表!V72</f>
        <v>238.6</v>
      </c>
    </row>
    <row r="27" ht="24" customHeight="1" spans="1:13">
      <c r="A27" s="197">
        <v>23</v>
      </c>
      <c r="B27" s="202" t="s">
        <v>38</v>
      </c>
      <c r="C27" s="203">
        <v>1</v>
      </c>
      <c r="D27" s="204">
        <f>项目库明细表!I73</f>
        <v>77.2</v>
      </c>
      <c r="E27" s="204"/>
      <c r="F27" s="209">
        <f>项目库明细表!O73</f>
        <v>77.2</v>
      </c>
      <c r="G27" s="209"/>
      <c r="H27" s="209"/>
      <c r="I27" s="209"/>
      <c r="J27" s="209"/>
      <c r="K27" s="209"/>
      <c r="L27" s="209"/>
      <c r="M27" s="209"/>
    </row>
    <row r="28" ht="24" customHeight="1" spans="1:13">
      <c r="A28" s="197">
        <v>24</v>
      </c>
      <c r="B28" s="207" t="s">
        <v>39</v>
      </c>
      <c r="C28" s="203"/>
      <c r="D28" s="204"/>
      <c r="E28" s="204"/>
      <c r="F28" s="204"/>
      <c r="G28" s="205"/>
      <c r="H28" s="205"/>
      <c r="I28" s="205"/>
      <c r="J28" s="205"/>
      <c r="K28" s="205"/>
      <c r="L28" s="205"/>
      <c r="M28" s="204"/>
    </row>
    <row r="29" ht="24" customHeight="1" spans="1:13">
      <c r="A29" s="197">
        <v>25</v>
      </c>
      <c r="B29" s="207" t="s">
        <v>40</v>
      </c>
      <c r="C29" s="203"/>
      <c r="D29" s="204"/>
      <c r="E29" s="204"/>
      <c r="F29" s="204"/>
      <c r="G29" s="205"/>
      <c r="H29" s="205"/>
      <c r="I29" s="205"/>
      <c r="J29" s="205"/>
      <c r="K29" s="205"/>
      <c r="L29" s="205"/>
      <c r="M29" s="204"/>
    </row>
    <row r="30" ht="24" customHeight="1" spans="1:13">
      <c r="A30" s="197">
        <v>26</v>
      </c>
      <c r="B30" s="207" t="s">
        <v>41</v>
      </c>
      <c r="C30" s="203"/>
      <c r="D30" s="204"/>
      <c r="E30" s="204"/>
      <c r="F30" s="204"/>
      <c r="G30" s="205"/>
      <c r="H30" s="205"/>
      <c r="I30" s="205"/>
      <c r="J30" s="205"/>
      <c r="K30" s="205"/>
      <c r="L30" s="205"/>
      <c r="M30" s="204"/>
    </row>
    <row r="31" ht="24" customHeight="1" spans="1:13">
      <c r="A31" s="197">
        <v>27</v>
      </c>
      <c r="B31" s="207" t="s">
        <v>42</v>
      </c>
      <c r="C31" s="203"/>
      <c r="D31" s="204"/>
      <c r="E31" s="204"/>
      <c r="F31" s="204"/>
      <c r="G31" s="205"/>
      <c r="H31" s="205"/>
      <c r="I31" s="205"/>
      <c r="J31" s="205"/>
      <c r="K31" s="205"/>
      <c r="L31" s="205"/>
      <c r="M31" s="204"/>
    </row>
    <row r="32" ht="24" customHeight="1" spans="1:13">
      <c r="A32" s="197">
        <v>28</v>
      </c>
      <c r="B32" s="201" t="s">
        <v>43</v>
      </c>
      <c r="C32" s="199"/>
      <c r="D32" s="200"/>
      <c r="E32" s="200"/>
      <c r="F32" s="200"/>
      <c r="G32" s="205"/>
      <c r="H32" s="205"/>
      <c r="I32" s="205"/>
      <c r="J32" s="205"/>
      <c r="K32" s="205"/>
      <c r="L32" s="205"/>
      <c r="M32" s="204"/>
    </row>
    <row r="33" s="182" customFormat="1" ht="24" customHeight="1" spans="1:13">
      <c r="A33" s="197">
        <v>29</v>
      </c>
      <c r="B33" s="207" t="s">
        <v>44</v>
      </c>
      <c r="C33" s="203"/>
      <c r="D33" s="204"/>
      <c r="E33" s="204"/>
      <c r="F33" s="204"/>
      <c r="G33" s="205"/>
      <c r="H33" s="205"/>
      <c r="I33" s="205"/>
      <c r="J33" s="205"/>
      <c r="K33" s="205"/>
      <c r="L33" s="205"/>
      <c r="M33" s="204"/>
    </row>
    <row r="34" s="181" customFormat="1" ht="24" customHeight="1" spans="1:13">
      <c r="A34" s="197">
        <v>30</v>
      </c>
      <c r="B34" s="201" t="s">
        <v>45</v>
      </c>
      <c r="C34" s="199">
        <f>SUM(C35:C39)</f>
        <v>2</v>
      </c>
      <c r="D34" s="200">
        <f t="shared" ref="D34:E34" si="4">SUM(D35:D39)</f>
        <v>535</v>
      </c>
      <c r="E34" s="200">
        <f t="shared" si="4"/>
        <v>535</v>
      </c>
      <c r="F34" s="200"/>
      <c r="G34" s="206"/>
      <c r="H34" s="206"/>
      <c r="I34" s="206"/>
      <c r="J34" s="206"/>
      <c r="K34" s="206"/>
      <c r="L34" s="206"/>
      <c r="M34" s="200"/>
    </row>
    <row r="35" ht="24" customHeight="1" spans="1:13">
      <c r="A35" s="197">
        <v>31</v>
      </c>
      <c r="B35" s="207" t="s">
        <v>46</v>
      </c>
      <c r="C35" s="203">
        <v>1</v>
      </c>
      <c r="D35" s="210">
        <f>项目库明细表!I81</f>
        <v>500</v>
      </c>
      <c r="E35" s="210">
        <f>项目库明细表!J81</f>
        <v>500</v>
      </c>
      <c r="F35" s="204"/>
      <c r="G35" s="205"/>
      <c r="H35" s="205"/>
      <c r="I35" s="205"/>
      <c r="J35" s="205"/>
      <c r="K35" s="205"/>
      <c r="L35" s="205"/>
      <c r="M35" s="204"/>
    </row>
    <row r="36" ht="24" customHeight="1" spans="1:13">
      <c r="A36" s="197">
        <v>32</v>
      </c>
      <c r="B36" s="207" t="s">
        <v>47</v>
      </c>
      <c r="C36" s="203"/>
      <c r="D36" s="210"/>
      <c r="E36" s="210"/>
      <c r="F36" s="204"/>
      <c r="G36" s="205"/>
      <c r="H36" s="205"/>
      <c r="I36" s="205"/>
      <c r="J36" s="205"/>
      <c r="K36" s="205"/>
      <c r="L36" s="205"/>
      <c r="M36" s="204"/>
    </row>
    <row r="37" ht="24" customHeight="1" spans="1:13">
      <c r="A37" s="197">
        <v>33</v>
      </c>
      <c r="B37" s="211" t="s">
        <v>48</v>
      </c>
      <c r="C37" s="203"/>
      <c r="D37" s="210"/>
      <c r="E37" s="210"/>
      <c r="F37" s="204"/>
      <c r="G37" s="205"/>
      <c r="H37" s="205"/>
      <c r="I37" s="205"/>
      <c r="J37" s="205"/>
      <c r="K37" s="205"/>
      <c r="L37" s="205"/>
      <c r="M37" s="204"/>
    </row>
    <row r="38" ht="24" customHeight="1" spans="1:13">
      <c r="A38" s="197">
        <v>34</v>
      </c>
      <c r="B38" s="207" t="s">
        <v>49</v>
      </c>
      <c r="C38" s="203"/>
      <c r="D38" s="210"/>
      <c r="E38" s="210"/>
      <c r="F38" s="204"/>
      <c r="G38" s="205"/>
      <c r="H38" s="205"/>
      <c r="I38" s="205"/>
      <c r="J38" s="205"/>
      <c r="K38" s="205"/>
      <c r="L38" s="205"/>
      <c r="M38" s="204"/>
    </row>
    <row r="39" ht="24" customHeight="1" spans="1:13">
      <c r="A39" s="197">
        <v>35</v>
      </c>
      <c r="B39" s="211" t="s">
        <v>22</v>
      </c>
      <c r="C39" s="203">
        <v>1</v>
      </c>
      <c r="D39" s="212">
        <f>项目库明细表!I85</f>
        <v>35</v>
      </c>
      <c r="E39" s="212">
        <f>项目库明细表!J85</f>
        <v>35</v>
      </c>
      <c r="F39" s="204"/>
      <c r="G39" s="205"/>
      <c r="H39" s="205"/>
      <c r="I39" s="205"/>
      <c r="J39" s="205"/>
      <c r="K39" s="205"/>
      <c r="L39" s="205"/>
      <c r="M39" s="204"/>
    </row>
    <row r="40" s="181" customFormat="1" ht="24" customHeight="1" spans="1:13">
      <c r="A40" s="197">
        <v>36</v>
      </c>
      <c r="B40" s="201" t="s">
        <v>50</v>
      </c>
      <c r="C40" s="199">
        <f>SUM(C41:C44)</f>
        <v>45</v>
      </c>
      <c r="D40" s="200">
        <f t="shared" ref="D40:F40" si="5">SUM(D41:D44)</f>
        <v>2656.75</v>
      </c>
      <c r="E40" s="200">
        <f t="shared" si="5"/>
        <v>2656.75</v>
      </c>
      <c r="F40" s="199"/>
      <c r="G40" s="206"/>
      <c r="H40" s="206"/>
      <c r="I40" s="206"/>
      <c r="J40" s="206"/>
      <c r="K40" s="206"/>
      <c r="L40" s="206"/>
      <c r="M40" s="200"/>
    </row>
    <row r="41" ht="24" customHeight="1" spans="1:13">
      <c r="A41" s="197">
        <v>37</v>
      </c>
      <c r="B41" s="213" t="s">
        <v>51</v>
      </c>
      <c r="C41" s="203"/>
      <c r="D41" s="204"/>
      <c r="E41" s="204"/>
      <c r="F41" s="204"/>
      <c r="G41" s="205"/>
      <c r="H41" s="205"/>
      <c r="I41" s="205"/>
      <c r="J41" s="205"/>
      <c r="K41" s="205"/>
      <c r="L41" s="205"/>
      <c r="M41" s="204"/>
    </row>
    <row r="42" ht="24" customHeight="1" spans="1:13">
      <c r="A42" s="197">
        <v>38</v>
      </c>
      <c r="B42" s="213" t="s">
        <v>52</v>
      </c>
      <c r="C42" s="203">
        <f>项目库明细表!B88</f>
        <v>36</v>
      </c>
      <c r="D42" s="204">
        <f>项目库明细表!I88</f>
        <v>2337.75</v>
      </c>
      <c r="E42" s="204">
        <f>项目库明细表!J88</f>
        <v>2337.75</v>
      </c>
      <c r="F42" s="204"/>
      <c r="G42" s="205"/>
      <c r="H42" s="205"/>
      <c r="I42" s="205"/>
      <c r="J42" s="205"/>
      <c r="K42" s="205"/>
      <c r="L42" s="205"/>
      <c r="M42" s="204"/>
    </row>
    <row r="43" ht="24" customHeight="1" spans="1:13">
      <c r="A43" s="197">
        <v>39</v>
      </c>
      <c r="B43" s="213" t="s">
        <v>53</v>
      </c>
      <c r="C43" s="203">
        <f>项目库明细表!B125</f>
        <v>9</v>
      </c>
      <c r="D43" s="204">
        <f>项目库明细表!I125</f>
        <v>319</v>
      </c>
      <c r="E43" s="204">
        <f>项目库明细表!J125</f>
        <v>319</v>
      </c>
      <c r="F43" s="204"/>
      <c r="G43" s="205"/>
      <c r="H43" s="205"/>
      <c r="I43" s="205"/>
      <c r="J43" s="205"/>
      <c r="K43" s="205"/>
      <c r="L43" s="205"/>
      <c r="M43" s="204"/>
    </row>
    <row r="44" ht="24" customHeight="1" spans="1:13">
      <c r="A44" s="197"/>
      <c r="B44" s="213" t="s">
        <v>54</v>
      </c>
      <c r="C44" s="203"/>
      <c r="D44" s="204"/>
      <c r="E44" s="204"/>
      <c r="F44" s="204"/>
      <c r="G44" s="205"/>
      <c r="H44" s="205"/>
      <c r="I44" s="205"/>
      <c r="J44" s="205"/>
      <c r="K44" s="205"/>
      <c r="L44" s="205"/>
      <c r="M44" s="204"/>
    </row>
    <row r="45" s="181" customFormat="1" ht="24" customHeight="1" spans="1:13">
      <c r="A45" s="197">
        <v>40</v>
      </c>
      <c r="B45" s="201" t="s">
        <v>55</v>
      </c>
      <c r="C45" s="199">
        <f>SUM(C46:C50)</f>
        <v>3</v>
      </c>
      <c r="D45" s="200">
        <f t="shared" ref="D45:F45" si="6">SUM(D46:D50)</f>
        <v>3268.47</v>
      </c>
      <c r="E45" s="200"/>
      <c r="F45" s="200">
        <f t="shared" si="6"/>
        <v>3268.47</v>
      </c>
      <c r="G45" s="206"/>
      <c r="H45" s="206"/>
      <c r="I45" s="206"/>
      <c r="J45" s="206"/>
      <c r="K45" s="206"/>
      <c r="L45" s="206"/>
      <c r="M45" s="200"/>
    </row>
    <row r="46" ht="24" customHeight="1" spans="1:13">
      <c r="A46" s="197">
        <v>41</v>
      </c>
      <c r="B46" s="213" t="s">
        <v>56</v>
      </c>
      <c r="C46" s="203">
        <v>1</v>
      </c>
      <c r="D46" s="204">
        <f>项目库明细表!I136</f>
        <v>2920.93</v>
      </c>
      <c r="E46" s="204"/>
      <c r="F46" s="204">
        <f>项目库明细表!O136</f>
        <v>2920.93</v>
      </c>
      <c r="G46" s="205"/>
      <c r="H46" s="205"/>
      <c r="I46" s="205"/>
      <c r="J46" s="205"/>
      <c r="K46" s="205"/>
      <c r="L46" s="205"/>
      <c r="M46" s="204"/>
    </row>
    <row r="47" ht="24" customHeight="1" spans="1:13">
      <c r="A47" s="197">
        <v>42</v>
      </c>
      <c r="B47" s="213" t="s">
        <v>57</v>
      </c>
      <c r="C47" s="203">
        <v>1</v>
      </c>
      <c r="D47" s="204">
        <f>项目库明细表!I137</f>
        <v>242.75</v>
      </c>
      <c r="E47" s="204"/>
      <c r="F47" s="204">
        <f>项目库明细表!O137</f>
        <v>242.75</v>
      </c>
      <c r="G47" s="205"/>
      <c r="H47" s="205"/>
      <c r="I47" s="205"/>
      <c r="J47" s="205"/>
      <c r="K47" s="205"/>
      <c r="L47" s="205"/>
      <c r="M47" s="204"/>
    </row>
    <row r="48" ht="24" customHeight="1" spans="1:13">
      <c r="A48" s="197">
        <v>43</v>
      </c>
      <c r="B48" s="213" t="s">
        <v>58</v>
      </c>
      <c r="C48" s="203"/>
      <c r="D48" s="204"/>
      <c r="E48" s="204"/>
      <c r="F48" s="204"/>
      <c r="G48" s="205"/>
      <c r="H48" s="205"/>
      <c r="I48" s="205"/>
      <c r="J48" s="205"/>
      <c r="K48" s="205"/>
      <c r="L48" s="205"/>
      <c r="M48" s="204"/>
    </row>
    <row r="49" ht="24" customHeight="1" spans="1:13">
      <c r="A49" s="197">
        <v>44</v>
      </c>
      <c r="B49" s="213" t="s">
        <v>59</v>
      </c>
      <c r="C49" s="203"/>
      <c r="D49" s="204"/>
      <c r="E49" s="204"/>
      <c r="F49" s="204"/>
      <c r="G49" s="205"/>
      <c r="H49" s="205"/>
      <c r="I49" s="205"/>
      <c r="J49" s="205"/>
      <c r="K49" s="205"/>
      <c r="L49" s="205"/>
      <c r="M49" s="204"/>
    </row>
    <row r="50" ht="24" customHeight="1" spans="1:13">
      <c r="A50" s="197">
        <v>45</v>
      </c>
      <c r="B50" s="213" t="s">
        <v>60</v>
      </c>
      <c r="C50" s="203">
        <v>1</v>
      </c>
      <c r="D50" s="204">
        <f>项目库明细表!I139</f>
        <v>104.79</v>
      </c>
      <c r="E50" s="204"/>
      <c r="F50" s="204">
        <f>项目库明细表!O139</f>
        <v>104.79</v>
      </c>
      <c r="G50" s="205"/>
      <c r="H50" s="205"/>
      <c r="I50" s="205"/>
      <c r="J50" s="205"/>
      <c r="K50" s="205"/>
      <c r="L50" s="205"/>
      <c r="M50" s="204"/>
    </row>
    <row r="51" s="181" customFormat="1" ht="24" customHeight="1" spans="1:13">
      <c r="A51" s="197">
        <v>46</v>
      </c>
      <c r="B51" s="201" t="s">
        <v>61</v>
      </c>
      <c r="C51" s="199">
        <f>SUM(C52:C57)</f>
        <v>73</v>
      </c>
      <c r="D51" s="200">
        <f t="shared" ref="D51:F51" si="7">SUM(D52:D57)</f>
        <v>3197.58</v>
      </c>
      <c r="E51" s="200">
        <f t="shared" si="7"/>
        <v>3137.78</v>
      </c>
      <c r="F51" s="200">
        <f t="shared" si="7"/>
        <v>59.8</v>
      </c>
      <c r="G51" s="206"/>
      <c r="H51" s="206"/>
      <c r="I51" s="206"/>
      <c r="J51" s="206"/>
      <c r="K51" s="206"/>
      <c r="L51" s="206"/>
      <c r="M51" s="200"/>
    </row>
    <row r="52" ht="24" customHeight="1" spans="1:13">
      <c r="A52" s="197">
        <v>47</v>
      </c>
      <c r="B52" s="213" t="s">
        <v>62</v>
      </c>
      <c r="C52" s="203">
        <f>项目库明细表!B141</f>
        <v>64</v>
      </c>
      <c r="D52" s="204">
        <f>项目库明细表!I141</f>
        <v>2742.78</v>
      </c>
      <c r="E52" s="204">
        <f>项目库明细表!J141</f>
        <v>2742.78</v>
      </c>
      <c r="F52" s="204"/>
      <c r="G52" s="205"/>
      <c r="H52" s="205"/>
      <c r="I52" s="205"/>
      <c r="J52" s="205"/>
      <c r="K52" s="205"/>
      <c r="L52" s="205"/>
      <c r="M52" s="204"/>
    </row>
    <row r="53" ht="24" customHeight="1" spans="1:13">
      <c r="A53" s="197">
        <v>48</v>
      </c>
      <c r="B53" s="213" t="s">
        <v>63</v>
      </c>
      <c r="C53" s="203"/>
      <c r="D53" s="204"/>
      <c r="E53" s="204"/>
      <c r="F53" s="204"/>
      <c r="G53" s="205"/>
      <c r="H53" s="205"/>
      <c r="I53" s="205"/>
      <c r="J53" s="205"/>
      <c r="K53" s="205"/>
      <c r="L53" s="205"/>
      <c r="M53" s="204"/>
    </row>
    <row r="54" ht="24" customHeight="1" spans="1:13">
      <c r="A54" s="197">
        <v>49</v>
      </c>
      <c r="B54" s="213" t="s">
        <v>64</v>
      </c>
      <c r="C54" s="203"/>
      <c r="D54" s="204"/>
      <c r="E54" s="204"/>
      <c r="F54" s="204"/>
      <c r="G54" s="205"/>
      <c r="H54" s="205"/>
      <c r="I54" s="205"/>
      <c r="J54" s="205"/>
      <c r="K54" s="205"/>
      <c r="L54" s="205"/>
      <c r="M54" s="204"/>
    </row>
    <row r="55" ht="24" customHeight="1" spans="1:13">
      <c r="A55" s="197">
        <v>50</v>
      </c>
      <c r="B55" s="213" t="s">
        <v>65</v>
      </c>
      <c r="C55" s="203"/>
      <c r="D55" s="204"/>
      <c r="E55" s="204"/>
      <c r="F55" s="204"/>
      <c r="G55" s="205"/>
      <c r="H55" s="205"/>
      <c r="I55" s="205"/>
      <c r="J55" s="205"/>
      <c r="K55" s="205"/>
      <c r="L55" s="205"/>
      <c r="M55" s="204"/>
    </row>
    <row r="56" ht="24" customHeight="1" spans="1:13">
      <c r="A56" s="197">
        <v>51</v>
      </c>
      <c r="B56" s="213" t="s">
        <v>66</v>
      </c>
      <c r="C56" s="203">
        <f>项目库明细表!B209</f>
        <v>7</v>
      </c>
      <c r="D56" s="204">
        <f>项目库明细表!I209</f>
        <v>383</v>
      </c>
      <c r="E56" s="204">
        <f>项目库明细表!J209</f>
        <v>383</v>
      </c>
      <c r="F56" s="204"/>
      <c r="G56" s="205"/>
      <c r="H56" s="205"/>
      <c r="I56" s="205"/>
      <c r="J56" s="205"/>
      <c r="K56" s="205"/>
      <c r="L56" s="205"/>
      <c r="M56" s="204"/>
    </row>
    <row r="57" ht="24" customHeight="1" spans="1:13">
      <c r="A57" s="197">
        <v>52</v>
      </c>
      <c r="B57" s="211" t="s">
        <v>67</v>
      </c>
      <c r="C57" s="203">
        <f>项目库明细表!B217</f>
        <v>2</v>
      </c>
      <c r="D57" s="204">
        <f>项目库明细表!I217</f>
        <v>71.8</v>
      </c>
      <c r="E57" s="204">
        <f>项目库明细表!J217</f>
        <v>12</v>
      </c>
      <c r="F57" s="204">
        <f>项目库明细表!O217</f>
        <v>59.8</v>
      </c>
      <c r="G57" s="205"/>
      <c r="H57" s="205"/>
      <c r="I57" s="205"/>
      <c r="J57" s="205"/>
      <c r="K57" s="205"/>
      <c r="L57" s="205"/>
      <c r="M57" s="204"/>
    </row>
    <row r="58" s="181" customFormat="1" ht="24" customHeight="1" spans="1:13">
      <c r="A58" s="197">
        <v>53</v>
      </c>
      <c r="B58" s="201" t="s">
        <v>68</v>
      </c>
      <c r="C58" s="199"/>
      <c r="D58" s="200"/>
      <c r="E58" s="200"/>
      <c r="F58" s="200"/>
      <c r="G58" s="206"/>
      <c r="H58" s="206"/>
      <c r="I58" s="206"/>
      <c r="J58" s="206"/>
      <c r="K58" s="206"/>
      <c r="L58" s="206"/>
      <c r="M58" s="200"/>
    </row>
    <row r="59" ht="24" customHeight="1" spans="1:13">
      <c r="A59" s="197">
        <v>54</v>
      </c>
      <c r="B59" s="213" t="s">
        <v>69</v>
      </c>
      <c r="C59" s="203"/>
      <c r="D59" s="204"/>
      <c r="E59" s="204"/>
      <c r="F59" s="204"/>
      <c r="G59" s="205"/>
      <c r="H59" s="205"/>
      <c r="I59" s="205"/>
      <c r="J59" s="205"/>
      <c r="K59" s="205"/>
      <c r="L59" s="205"/>
      <c r="M59" s="204"/>
    </row>
    <row r="60" ht="24" customHeight="1" spans="1:13">
      <c r="A60" s="197">
        <v>55</v>
      </c>
      <c r="B60" s="211" t="s">
        <v>70</v>
      </c>
      <c r="C60" s="203"/>
      <c r="D60" s="204"/>
      <c r="E60" s="204"/>
      <c r="F60" s="204"/>
      <c r="G60" s="205"/>
      <c r="H60" s="205"/>
      <c r="I60" s="205"/>
      <c r="J60" s="205"/>
      <c r="K60" s="205"/>
      <c r="L60" s="205"/>
      <c r="M60" s="204"/>
    </row>
    <row r="61" ht="24" customHeight="1" spans="1:13">
      <c r="A61" s="197">
        <v>56</v>
      </c>
      <c r="B61" s="211" t="s">
        <v>71</v>
      </c>
      <c r="C61" s="203"/>
      <c r="D61" s="204"/>
      <c r="E61" s="204"/>
      <c r="F61" s="204"/>
      <c r="G61" s="205"/>
      <c r="H61" s="205"/>
      <c r="I61" s="205"/>
      <c r="J61" s="205"/>
      <c r="K61" s="205"/>
      <c r="L61" s="205"/>
      <c r="M61" s="204"/>
    </row>
    <row r="62" ht="24" customHeight="1" spans="1:13">
      <c r="A62" s="197">
        <v>57</v>
      </c>
      <c r="B62" s="211" t="s">
        <v>72</v>
      </c>
      <c r="C62" s="203"/>
      <c r="D62" s="204"/>
      <c r="E62" s="204"/>
      <c r="F62" s="204"/>
      <c r="G62" s="205"/>
      <c r="H62" s="205"/>
      <c r="I62" s="205"/>
      <c r="J62" s="205"/>
      <c r="K62" s="205"/>
      <c r="L62" s="205"/>
      <c r="M62" s="204"/>
    </row>
    <row r="63" ht="35.25" customHeight="1" spans="1:13">
      <c r="A63" s="197">
        <v>58</v>
      </c>
      <c r="B63" s="214" t="s">
        <v>73</v>
      </c>
      <c r="C63" s="203"/>
      <c r="D63" s="204"/>
      <c r="E63" s="204"/>
      <c r="F63" s="204"/>
      <c r="G63" s="205"/>
      <c r="H63" s="205"/>
      <c r="I63" s="205"/>
      <c r="J63" s="205"/>
      <c r="K63" s="205"/>
      <c r="L63" s="205"/>
      <c r="M63" s="204"/>
    </row>
    <row r="64" ht="29.25" customHeight="1" spans="1:13">
      <c r="A64" s="197">
        <v>59</v>
      </c>
      <c r="B64" s="214" t="s">
        <v>74</v>
      </c>
      <c r="C64" s="215">
        <v>1</v>
      </c>
      <c r="D64" s="200">
        <f>项目库明细表!I226</f>
        <v>560</v>
      </c>
      <c r="E64" s="200">
        <f>项目库明细表!J226</f>
        <v>560</v>
      </c>
      <c r="F64" s="200"/>
      <c r="G64" s="205"/>
      <c r="H64" s="205"/>
      <c r="I64" s="205"/>
      <c r="J64" s="205"/>
      <c r="K64" s="205"/>
      <c r="L64" s="205"/>
      <c r="M64" s="204"/>
    </row>
    <row r="65" s="181" customFormat="1" ht="29.25" customHeight="1" spans="1:13">
      <c r="A65" s="197">
        <v>60</v>
      </c>
      <c r="B65" s="214" t="s">
        <v>75</v>
      </c>
      <c r="C65" s="215">
        <v>1</v>
      </c>
      <c r="D65" s="200">
        <f>项目库明细表!I227</f>
        <v>400</v>
      </c>
      <c r="E65" s="200">
        <f>项目库明细表!J227</f>
        <v>400</v>
      </c>
      <c r="F65" s="200"/>
      <c r="G65" s="206"/>
      <c r="H65" s="206"/>
      <c r="I65" s="206"/>
      <c r="J65" s="206"/>
      <c r="K65" s="206"/>
      <c r="L65" s="206"/>
      <c r="M65" s="200"/>
    </row>
  </sheetData>
  <mergeCells count="5">
    <mergeCell ref="A1:M1"/>
    <mergeCell ref="D3:M3"/>
    <mergeCell ref="A3:A4"/>
    <mergeCell ref="B3:B4"/>
    <mergeCell ref="C3:C4"/>
  </mergeCells>
  <printOptions horizontalCentered="1"/>
  <pageMargins left="0.314583333333333" right="0.550694444444444" top="0.590277777777778" bottom="0.590277777777778" header="0.314583333333333" footer="0.314583333333333"/>
  <pageSetup paperSize="9" firstPageNumber="4" orientation="landscape" useFirstPageNumber="1" horizontalDpi="600"/>
  <headerFooter/>
  <ignoredErrors>
    <ignoredError sqref="D35:E35" unlocked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J227"/>
  <sheetViews>
    <sheetView tabSelected="1" zoomScale="60" zoomScaleNormal="60" workbookViewId="0">
      <pane ySplit="6" topLeftCell="A116" activePane="bottomLeft" state="frozen"/>
      <selection/>
      <selection pane="bottomLeft" activeCell="AG126" sqref="AG126"/>
    </sheetView>
  </sheetViews>
  <sheetFormatPr defaultColWidth="6.875" defaultRowHeight="18.75"/>
  <cols>
    <col min="1" max="1" width="21.25" style="29" customWidth="1"/>
    <col min="2" max="2" width="27.75" style="30" customWidth="1"/>
    <col min="3" max="3" width="59.5" style="30" customWidth="1"/>
    <col min="4" max="4" width="13.5" style="30" customWidth="1"/>
    <col min="5" max="5" width="13.25" style="30" customWidth="1"/>
    <col min="6" max="6" width="12.25" style="30" customWidth="1"/>
    <col min="7" max="7" width="14.75" style="30" customWidth="1"/>
    <col min="8" max="8" width="10" style="30" customWidth="1"/>
    <col min="9" max="10" width="15" style="31" customWidth="1"/>
    <col min="11" max="14" width="11.25" style="30" hidden="1" customWidth="1"/>
    <col min="15" max="15" width="13.5" style="30" customWidth="1"/>
    <col min="16" max="20" width="11.25" style="30" hidden="1" customWidth="1"/>
    <col min="21" max="21" width="1.5" style="30" hidden="1" customWidth="1"/>
    <col min="22" max="22" width="11.25" style="30" customWidth="1"/>
    <col min="23" max="23" width="14.75" style="30" customWidth="1"/>
    <col min="24" max="28" width="11.25" style="30" customWidth="1"/>
    <col min="29" max="29" width="10.25" style="30" customWidth="1"/>
    <col min="30" max="30" width="11" style="30" customWidth="1"/>
    <col min="31" max="31" width="11.75" style="30" customWidth="1"/>
    <col min="32" max="32" width="16.75" style="30" customWidth="1"/>
    <col min="33" max="33" width="39" style="30" customWidth="1"/>
    <col min="34" max="34" width="12.5" style="30" customWidth="1"/>
    <col min="35" max="38" width="8" style="30" hidden="1" customWidth="1"/>
    <col min="39" max="39" width="23.375" style="30" hidden="1" customWidth="1"/>
    <col min="40" max="41" width="8" style="30" hidden="1" customWidth="1"/>
    <col min="42" max="270" width="8" style="30" customWidth="1"/>
    <col min="271" max="16384" width="6.875" style="30"/>
  </cols>
  <sheetData>
    <row r="1" ht="39.75" customHeight="1" spans="1:1">
      <c r="A1" s="29" t="s">
        <v>76</v>
      </c>
    </row>
    <row r="2" ht="48.95" customHeight="1" spans="1:34">
      <c r="A2" s="32" t="s">
        <v>77</v>
      </c>
      <c r="B2" s="32"/>
      <c r="C2" s="32"/>
      <c r="D2" s="32"/>
      <c r="E2" s="32"/>
      <c r="F2" s="32"/>
      <c r="G2" s="32"/>
      <c r="H2" s="32"/>
      <c r="I2" s="58"/>
      <c r="J2" s="58"/>
      <c r="K2" s="32"/>
      <c r="L2" s="32"/>
      <c r="M2" s="32"/>
      <c r="N2" s="32"/>
      <c r="O2" s="32"/>
      <c r="P2" s="32"/>
      <c r="Q2" s="32"/>
      <c r="R2" s="32"/>
      <c r="S2" s="32"/>
      <c r="T2" s="32"/>
      <c r="U2" s="32"/>
      <c r="V2" s="32"/>
      <c r="W2" s="32"/>
      <c r="X2" s="32"/>
      <c r="Y2" s="32"/>
      <c r="Z2" s="32"/>
      <c r="AA2" s="32"/>
      <c r="AB2" s="32"/>
      <c r="AC2" s="32"/>
      <c r="AD2" s="32"/>
      <c r="AE2" s="32"/>
      <c r="AF2" s="32"/>
      <c r="AG2" s="32"/>
      <c r="AH2" s="32"/>
    </row>
    <row r="3" ht="42" customHeight="1" spans="1:34">
      <c r="A3" s="33" t="s">
        <v>78</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row>
    <row r="4" s="1" customFormat="1" ht="43" customHeight="1" spans="1:40">
      <c r="A4" s="34" t="s">
        <v>3</v>
      </c>
      <c r="B4" s="35" t="s">
        <v>79</v>
      </c>
      <c r="C4" s="35" t="s">
        <v>80</v>
      </c>
      <c r="D4" s="35" t="s">
        <v>81</v>
      </c>
      <c r="E4" s="35"/>
      <c r="F4" s="35" t="s">
        <v>82</v>
      </c>
      <c r="G4" s="35" t="s">
        <v>83</v>
      </c>
      <c r="H4" s="35" t="s">
        <v>84</v>
      </c>
      <c r="I4" s="59" t="s">
        <v>85</v>
      </c>
      <c r="J4" s="59"/>
      <c r="K4" s="35"/>
      <c r="L4" s="35"/>
      <c r="M4" s="35"/>
      <c r="N4" s="35"/>
      <c r="O4" s="35"/>
      <c r="P4" s="35"/>
      <c r="Q4" s="35"/>
      <c r="R4" s="35"/>
      <c r="S4" s="35"/>
      <c r="T4" s="35"/>
      <c r="U4" s="35"/>
      <c r="V4" s="35"/>
      <c r="W4" s="35" t="s">
        <v>86</v>
      </c>
      <c r="X4" s="35" t="s">
        <v>87</v>
      </c>
      <c r="Y4" s="35" t="s">
        <v>88</v>
      </c>
      <c r="Z4" s="35" t="s">
        <v>89</v>
      </c>
      <c r="AA4" s="35" t="s">
        <v>90</v>
      </c>
      <c r="AB4" s="35" t="s">
        <v>91</v>
      </c>
      <c r="AC4" s="35" t="s">
        <v>92</v>
      </c>
      <c r="AD4" s="35"/>
      <c r="AE4" s="35" t="s">
        <v>93</v>
      </c>
      <c r="AF4" s="35" t="s">
        <v>94</v>
      </c>
      <c r="AG4" s="35" t="s">
        <v>95</v>
      </c>
      <c r="AH4" s="35" t="s">
        <v>96</v>
      </c>
      <c r="AK4" s="72" t="s">
        <v>97</v>
      </c>
      <c r="AL4" s="73"/>
      <c r="AM4" s="73"/>
      <c r="AN4" s="74"/>
    </row>
    <row r="5" s="1" customFormat="1" ht="48" customHeight="1" spans="1:40">
      <c r="A5" s="34"/>
      <c r="B5" s="35"/>
      <c r="C5" s="35"/>
      <c r="D5" s="35" t="s">
        <v>98</v>
      </c>
      <c r="E5" s="35" t="s">
        <v>99</v>
      </c>
      <c r="F5" s="35"/>
      <c r="G5" s="35"/>
      <c r="H5" s="35"/>
      <c r="I5" s="59" t="s">
        <v>6</v>
      </c>
      <c r="J5" s="59" t="s">
        <v>100</v>
      </c>
      <c r="K5" s="35"/>
      <c r="L5" s="35"/>
      <c r="M5" s="35"/>
      <c r="N5" s="35"/>
      <c r="O5" s="35" t="s">
        <v>101</v>
      </c>
      <c r="P5" s="35"/>
      <c r="Q5" s="35"/>
      <c r="R5" s="35"/>
      <c r="S5" s="35"/>
      <c r="T5" s="35"/>
      <c r="U5" s="35"/>
      <c r="V5" s="35"/>
      <c r="W5" s="35"/>
      <c r="X5" s="35"/>
      <c r="Y5" s="35"/>
      <c r="Z5" s="35"/>
      <c r="AA5" s="35"/>
      <c r="AB5" s="35"/>
      <c r="AC5" s="35"/>
      <c r="AD5" s="35"/>
      <c r="AE5" s="35"/>
      <c r="AF5" s="35"/>
      <c r="AG5" s="35"/>
      <c r="AH5" s="35"/>
      <c r="AK5" s="75" t="s">
        <v>102</v>
      </c>
      <c r="AL5" s="75" t="s">
        <v>103</v>
      </c>
      <c r="AM5" s="75" t="s">
        <v>104</v>
      </c>
      <c r="AN5" s="75" t="s">
        <v>105</v>
      </c>
    </row>
    <row r="6" s="1" customFormat="1" ht="111" customHeight="1" spans="1:40">
      <c r="A6" s="34"/>
      <c r="B6" s="35"/>
      <c r="C6" s="35"/>
      <c r="D6" s="35"/>
      <c r="E6" s="35"/>
      <c r="F6" s="35"/>
      <c r="G6" s="35"/>
      <c r="H6" s="35"/>
      <c r="I6" s="59"/>
      <c r="J6" s="59" t="s">
        <v>106</v>
      </c>
      <c r="K6" s="35" t="s">
        <v>107</v>
      </c>
      <c r="L6" s="35" t="s">
        <v>108</v>
      </c>
      <c r="M6" s="35" t="s">
        <v>109</v>
      </c>
      <c r="N6" s="35" t="s">
        <v>110</v>
      </c>
      <c r="O6" s="35" t="s">
        <v>111</v>
      </c>
      <c r="P6" s="35" t="s">
        <v>112</v>
      </c>
      <c r="Q6" s="35" t="s">
        <v>113</v>
      </c>
      <c r="R6" s="35" t="s">
        <v>114</v>
      </c>
      <c r="S6" s="35" t="s">
        <v>115</v>
      </c>
      <c r="T6" s="35" t="s">
        <v>116</v>
      </c>
      <c r="U6" s="35" t="s">
        <v>117</v>
      </c>
      <c r="V6" s="35" t="s">
        <v>118</v>
      </c>
      <c r="W6" s="35"/>
      <c r="X6" s="35"/>
      <c r="Y6" s="35"/>
      <c r="Z6" s="35"/>
      <c r="AA6" s="35"/>
      <c r="AB6" s="35"/>
      <c r="AC6" s="35" t="s">
        <v>119</v>
      </c>
      <c r="AD6" s="35" t="s">
        <v>120</v>
      </c>
      <c r="AE6" s="35"/>
      <c r="AF6" s="35"/>
      <c r="AG6" s="35"/>
      <c r="AH6" s="35"/>
      <c r="AK6" s="75" t="s">
        <v>121</v>
      </c>
      <c r="AL6" s="75" t="s">
        <v>122</v>
      </c>
      <c r="AM6" s="75" t="s">
        <v>123</v>
      </c>
      <c r="AN6" s="75" t="s">
        <v>124</v>
      </c>
    </row>
    <row r="7" s="2" customFormat="1" ht="40.5" spans="1:40">
      <c r="A7" s="36" t="s">
        <v>125</v>
      </c>
      <c r="B7" s="37">
        <f>B8+B47+B53+B62+B71+B80+B86+B140+B135+2</f>
        <v>169</v>
      </c>
      <c r="C7" s="38"/>
      <c r="D7" s="38"/>
      <c r="E7" s="38"/>
      <c r="F7" s="38"/>
      <c r="G7" s="38"/>
      <c r="H7" s="38"/>
      <c r="I7" s="60">
        <f>I8+I47+I62+I71+I80+I86+I135+I140+I226+I227</f>
        <v>20958.16</v>
      </c>
      <c r="J7" s="60">
        <f t="shared" ref="J7:V7" si="0">J8+J47+J62+J71+J80+J86+J135+J140+J226+J227</f>
        <v>15516.58</v>
      </c>
      <c r="K7" s="60"/>
      <c r="L7" s="60"/>
      <c r="M7" s="60"/>
      <c r="N7" s="60"/>
      <c r="O7" s="60">
        <f t="shared" si="0"/>
        <v>4992.48</v>
      </c>
      <c r="P7" s="60"/>
      <c r="Q7" s="60"/>
      <c r="R7" s="60"/>
      <c r="S7" s="60"/>
      <c r="T7" s="60"/>
      <c r="U7" s="60"/>
      <c r="V7" s="60">
        <f t="shared" si="0"/>
        <v>238.6</v>
      </c>
      <c r="W7" s="38"/>
      <c r="X7" s="38"/>
      <c r="Y7" s="38"/>
      <c r="Z7" s="38"/>
      <c r="AA7" s="38"/>
      <c r="AB7" s="38"/>
      <c r="AC7" s="38"/>
      <c r="AD7" s="38"/>
      <c r="AE7" s="38"/>
      <c r="AF7" s="38"/>
      <c r="AG7" s="38"/>
      <c r="AH7" s="38"/>
      <c r="AK7" s="76"/>
      <c r="AL7" s="76" t="s">
        <v>126</v>
      </c>
      <c r="AM7" s="76"/>
      <c r="AN7" s="76"/>
    </row>
    <row r="8" s="3" customFormat="1" ht="40.5" spans="1:40">
      <c r="A8" s="39" t="s">
        <v>17</v>
      </c>
      <c r="B8" s="40">
        <f>B9+B18+B23</f>
        <v>33</v>
      </c>
      <c r="C8" s="39"/>
      <c r="D8" s="39"/>
      <c r="E8" s="39"/>
      <c r="F8" s="39" t="s">
        <v>127</v>
      </c>
      <c r="G8" s="39"/>
      <c r="H8" s="39"/>
      <c r="I8" s="39">
        <f>I9+I18+I23</f>
        <v>7970.58</v>
      </c>
      <c r="J8" s="39">
        <f>J9+J18+J23</f>
        <v>7742.05</v>
      </c>
      <c r="K8" s="39"/>
      <c r="L8" s="39"/>
      <c r="M8" s="39"/>
      <c r="N8" s="39"/>
      <c r="O8" s="39">
        <v>228.53</v>
      </c>
      <c r="P8" s="39"/>
      <c r="Q8" s="39"/>
      <c r="R8" s="39"/>
      <c r="S8" s="39"/>
      <c r="T8" s="39"/>
      <c r="U8" s="39"/>
      <c r="V8" s="39"/>
      <c r="W8" s="39"/>
      <c r="X8" s="39"/>
      <c r="Y8" s="39"/>
      <c r="Z8" s="39"/>
      <c r="AA8" s="39"/>
      <c r="AB8" s="39"/>
      <c r="AC8" s="39"/>
      <c r="AD8" s="39"/>
      <c r="AE8" s="39"/>
      <c r="AF8" s="39"/>
      <c r="AG8" s="39"/>
      <c r="AH8" s="39"/>
      <c r="AK8" s="77"/>
      <c r="AL8" s="77" t="s">
        <v>128</v>
      </c>
      <c r="AM8" s="77"/>
      <c r="AN8" s="77"/>
    </row>
    <row r="9" s="2" customFormat="1" ht="40" customHeight="1" spans="1:40">
      <c r="A9" s="41" t="s">
        <v>18</v>
      </c>
      <c r="B9" s="41">
        <v>6</v>
      </c>
      <c r="C9" s="41"/>
      <c r="D9" s="41"/>
      <c r="E9" s="41"/>
      <c r="F9" s="41"/>
      <c r="G9" s="41"/>
      <c r="H9" s="41"/>
      <c r="I9" s="61">
        <f>SUM(I10:I15)</f>
        <v>1393</v>
      </c>
      <c r="J9" s="61">
        <f>SUM(J10:J15)</f>
        <v>1393</v>
      </c>
      <c r="K9" s="41"/>
      <c r="L9" s="41"/>
      <c r="M9" s="41"/>
      <c r="N9" s="41"/>
      <c r="O9" s="41"/>
      <c r="P9" s="41"/>
      <c r="Q9" s="41"/>
      <c r="R9" s="41"/>
      <c r="S9" s="41"/>
      <c r="T9" s="41"/>
      <c r="U9" s="41"/>
      <c r="V9" s="41"/>
      <c r="W9" s="41"/>
      <c r="X9" s="41"/>
      <c r="Y9" s="41"/>
      <c r="Z9" s="41"/>
      <c r="AA9" s="41"/>
      <c r="AB9" s="41"/>
      <c r="AC9" s="41">
        <v>1160</v>
      </c>
      <c r="AD9" s="41">
        <v>4474</v>
      </c>
      <c r="AE9" s="41">
        <v>13405</v>
      </c>
      <c r="AF9" s="41"/>
      <c r="AG9" s="41"/>
      <c r="AH9" s="41"/>
      <c r="AK9" s="78"/>
      <c r="AL9" s="78"/>
      <c r="AM9" s="78"/>
      <c r="AN9" s="78"/>
    </row>
    <row r="10" s="4" customFormat="1" ht="56.25" spans="1:34">
      <c r="A10" s="42" t="s">
        <v>129</v>
      </c>
      <c r="B10" s="43" t="s">
        <v>130</v>
      </c>
      <c r="C10" s="43" t="s">
        <v>131</v>
      </c>
      <c r="D10" s="43" t="s">
        <v>132</v>
      </c>
      <c r="E10" s="43" t="s">
        <v>133</v>
      </c>
      <c r="F10" s="44" t="s">
        <v>127</v>
      </c>
      <c r="G10" s="43" t="s">
        <v>134</v>
      </c>
      <c r="H10" s="43" t="s">
        <v>135</v>
      </c>
      <c r="I10" s="62">
        <v>235</v>
      </c>
      <c r="J10" s="62">
        <v>235</v>
      </c>
      <c r="K10" s="43"/>
      <c r="L10" s="43"/>
      <c r="M10" s="43"/>
      <c r="N10" s="43"/>
      <c r="O10" s="43"/>
      <c r="P10" s="43"/>
      <c r="Q10" s="43"/>
      <c r="R10" s="43"/>
      <c r="S10" s="43"/>
      <c r="T10" s="43"/>
      <c r="U10" s="43"/>
      <c r="V10" s="43"/>
      <c r="W10" s="43" t="s">
        <v>123</v>
      </c>
      <c r="X10" s="43" t="s">
        <v>105</v>
      </c>
      <c r="Y10" s="43" t="s">
        <v>124</v>
      </c>
      <c r="Z10" s="43" t="s">
        <v>105</v>
      </c>
      <c r="AA10" s="43" t="s">
        <v>105</v>
      </c>
      <c r="AB10" s="43" t="s">
        <v>124</v>
      </c>
      <c r="AC10" s="43">
        <v>90</v>
      </c>
      <c r="AD10" s="43">
        <v>363</v>
      </c>
      <c r="AE10" s="43">
        <v>2085</v>
      </c>
      <c r="AF10" s="43" t="s">
        <v>136</v>
      </c>
      <c r="AG10" s="43" t="s">
        <v>137</v>
      </c>
      <c r="AH10" s="43"/>
    </row>
    <row r="11" s="4" customFormat="1" ht="93.75" spans="1:34">
      <c r="A11" s="42" t="s">
        <v>138</v>
      </c>
      <c r="B11" s="43" t="s">
        <v>139</v>
      </c>
      <c r="C11" s="43" t="s">
        <v>140</v>
      </c>
      <c r="D11" s="43" t="s">
        <v>141</v>
      </c>
      <c r="E11" s="43" t="s">
        <v>142</v>
      </c>
      <c r="F11" s="44" t="s">
        <v>127</v>
      </c>
      <c r="G11" s="43" t="s">
        <v>134</v>
      </c>
      <c r="H11" s="43" t="s">
        <v>143</v>
      </c>
      <c r="I11" s="62">
        <v>240</v>
      </c>
      <c r="J11" s="62">
        <v>240</v>
      </c>
      <c r="K11" s="43"/>
      <c r="L11" s="43"/>
      <c r="M11" s="43"/>
      <c r="N11" s="43"/>
      <c r="O11" s="43"/>
      <c r="P11" s="43"/>
      <c r="Q11" s="43"/>
      <c r="R11" s="43"/>
      <c r="S11" s="43"/>
      <c r="T11" s="43"/>
      <c r="U11" s="43"/>
      <c r="V11" s="43"/>
      <c r="W11" s="43" t="s">
        <v>123</v>
      </c>
      <c r="X11" s="43" t="s">
        <v>105</v>
      </c>
      <c r="Y11" s="43" t="s">
        <v>124</v>
      </c>
      <c r="Z11" s="43" t="s">
        <v>105</v>
      </c>
      <c r="AA11" s="43" t="s">
        <v>105</v>
      </c>
      <c r="AB11" s="43" t="s">
        <v>124</v>
      </c>
      <c r="AC11" s="43">
        <v>149</v>
      </c>
      <c r="AD11" s="43">
        <v>472</v>
      </c>
      <c r="AE11" s="43">
        <v>3734</v>
      </c>
      <c r="AF11" s="43" t="s">
        <v>144</v>
      </c>
      <c r="AG11" s="43" t="s">
        <v>145</v>
      </c>
      <c r="AH11" s="43"/>
    </row>
    <row r="12" s="4" customFormat="1" ht="37.5" spans="1:34">
      <c r="A12" s="42" t="s">
        <v>146</v>
      </c>
      <c r="B12" s="43" t="s">
        <v>147</v>
      </c>
      <c r="C12" s="43" t="s">
        <v>148</v>
      </c>
      <c r="D12" s="43" t="s">
        <v>149</v>
      </c>
      <c r="E12" s="43" t="s">
        <v>150</v>
      </c>
      <c r="F12" s="43" t="s">
        <v>127</v>
      </c>
      <c r="G12" s="43" t="s">
        <v>134</v>
      </c>
      <c r="H12" s="45" t="s">
        <v>151</v>
      </c>
      <c r="I12" s="62">
        <v>40</v>
      </c>
      <c r="J12" s="62">
        <v>40</v>
      </c>
      <c r="K12" s="43"/>
      <c r="L12" s="43"/>
      <c r="M12" s="43"/>
      <c r="N12" s="43"/>
      <c r="O12" s="43"/>
      <c r="P12" s="43"/>
      <c r="Q12" s="43"/>
      <c r="R12" s="43"/>
      <c r="S12" s="43"/>
      <c r="T12" s="43"/>
      <c r="U12" s="43"/>
      <c r="V12" s="43"/>
      <c r="W12" s="43" t="s">
        <v>123</v>
      </c>
      <c r="X12" s="43" t="s">
        <v>105</v>
      </c>
      <c r="Y12" s="43" t="s">
        <v>124</v>
      </c>
      <c r="Z12" s="43" t="s">
        <v>124</v>
      </c>
      <c r="AA12" s="43" t="s">
        <v>105</v>
      </c>
      <c r="AB12" s="43" t="s">
        <v>124</v>
      </c>
      <c r="AC12" s="43">
        <v>260</v>
      </c>
      <c r="AD12" s="43">
        <v>1062</v>
      </c>
      <c r="AE12" s="43">
        <v>1062</v>
      </c>
      <c r="AF12" s="43" t="s">
        <v>136</v>
      </c>
      <c r="AG12" s="43" t="s">
        <v>152</v>
      </c>
      <c r="AH12" s="43"/>
    </row>
    <row r="13" s="4" customFormat="1" ht="56.25" spans="1:34">
      <c r="A13" s="42" t="s">
        <v>153</v>
      </c>
      <c r="B13" s="43" t="s">
        <v>154</v>
      </c>
      <c r="C13" s="43" t="s">
        <v>155</v>
      </c>
      <c r="D13" s="43" t="s">
        <v>132</v>
      </c>
      <c r="E13" s="43" t="s">
        <v>133</v>
      </c>
      <c r="F13" s="44" t="s">
        <v>127</v>
      </c>
      <c r="G13" s="43" t="s">
        <v>134</v>
      </c>
      <c r="H13" s="43" t="s">
        <v>135</v>
      </c>
      <c r="I13" s="62">
        <v>498</v>
      </c>
      <c r="J13" s="62">
        <v>498</v>
      </c>
      <c r="K13" s="43"/>
      <c r="L13" s="43"/>
      <c r="M13" s="43"/>
      <c r="N13" s="43"/>
      <c r="O13" s="43"/>
      <c r="P13" s="43"/>
      <c r="Q13" s="43"/>
      <c r="R13" s="43"/>
      <c r="S13" s="43"/>
      <c r="T13" s="43"/>
      <c r="U13" s="43"/>
      <c r="V13" s="43"/>
      <c r="W13" s="43" t="s">
        <v>123</v>
      </c>
      <c r="X13" s="43" t="s">
        <v>105</v>
      </c>
      <c r="Y13" s="43" t="s">
        <v>124</v>
      </c>
      <c r="Z13" s="43" t="s">
        <v>105</v>
      </c>
      <c r="AA13" s="43" t="s">
        <v>105</v>
      </c>
      <c r="AB13" s="43" t="s">
        <v>124</v>
      </c>
      <c r="AC13" s="43">
        <v>90</v>
      </c>
      <c r="AD13" s="43">
        <v>363</v>
      </c>
      <c r="AE13" s="43">
        <v>1020</v>
      </c>
      <c r="AF13" s="43" t="s">
        <v>136</v>
      </c>
      <c r="AG13" s="43" t="s">
        <v>156</v>
      </c>
      <c r="AH13" s="43"/>
    </row>
    <row r="14" s="4" customFormat="1" ht="37.5" spans="1:34">
      <c r="A14" s="42" t="s">
        <v>157</v>
      </c>
      <c r="B14" s="42" t="s">
        <v>158</v>
      </c>
      <c r="C14" s="43" t="s">
        <v>159</v>
      </c>
      <c r="D14" s="43" t="s">
        <v>132</v>
      </c>
      <c r="E14" s="43" t="s">
        <v>160</v>
      </c>
      <c r="F14" s="44" t="s">
        <v>127</v>
      </c>
      <c r="G14" s="43" t="s">
        <v>134</v>
      </c>
      <c r="H14" s="43" t="s">
        <v>135</v>
      </c>
      <c r="I14" s="62">
        <v>300</v>
      </c>
      <c r="J14" s="62">
        <v>300</v>
      </c>
      <c r="K14" s="43"/>
      <c r="L14" s="43"/>
      <c r="M14" s="43"/>
      <c r="N14" s="43"/>
      <c r="O14" s="43"/>
      <c r="P14" s="43"/>
      <c r="Q14" s="43"/>
      <c r="R14" s="43"/>
      <c r="S14" s="43"/>
      <c r="T14" s="43"/>
      <c r="U14" s="43"/>
      <c r="V14" s="43"/>
      <c r="W14" s="43" t="s">
        <v>123</v>
      </c>
      <c r="X14" s="43" t="s">
        <v>105</v>
      </c>
      <c r="Y14" s="43" t="s">
        <v>124</v>
      </c>
      <c r="Z14" s="43" t="s">
        <v>124</v>
      </c>
      <c r="AA14" s="43" t="s">
        <v>105</v>
      </c>
      <c r="AB14" s="43" t="s">
        <v>124</v>
      </c>
      <c r="AC14" s="43">
        <v>420</v>
      </c>
      <c r="AD14" s="43">
        <v>1660</v>
      </c>
      <c r="AE14" s="43">
        <v>1660</v>
      </c>
      <c r="AF14" s="43" t="s">
        <v>136</v>
      </c>
      <c r="AG14" s="43" t="s">
        <v>161</v>
      </c>
      <c r="AH14" s="43"/>
    </row>
    <row r="15" s="4" customFormat="1" ht="75" spans="1:34">
      <c r="A15" s="42" t="s">
        <v>162</v>
      </c>
      <c r="B15" s="46" t="s">
        <v>163</v>
      </c>
      <c r="C15" s="46" t="s">
        <v>164</v>
      </c>
      <c r="D15" s="43" t="s">
        <v>165</v>
      </c>
      <c r="E15" s="46" t="s">
        <v>166</v>
      </c>
      <c r="F15" s="44" t="s">
        <v>127</v>
      </c>
      <c r="G15" s="43" t="s">
        <v>134</v>
      </c>
      <c r="H15" s="42" t="s">
        <v>167</v>
      </c>
      <c r="I15" s="63">
        <v>80</v>
      </c>
      <c r="J15" s="63">
        <v>80</v>
      </c>
      <c r="K15" s="43"/>
      <c r="L15" s="43"/>
      <c r="M15" s="43"/>
      <c r="N15" s="43"/>
      <c r="O15" s="43"/>
      <c r="P15" s="43"/>
      <c r="Q15" s="43"/>
      <c r="R15" s="43"/>
      <c r="S15" s="43"/>
      <c r="T15" s="43"/>
      <c r="U15" s="43"/>
      <c r="V15" s="43"/>
      <c r="W15" s="43" t="s">
        <v>123</v>
      </c>
      <c r="X15" s="43" t="s">
        <v>124</v>
      </c>
      <c r="Y15" s="43" t="s">
        <v>124</v>
      </c>
      <c r="Z15" s="43" t="s">
        <v>105</v>
      </c>
      <c r="AA15" s="43" t="s">
        <v>105</v>
      </c>
      <c r="AB15" s="43" t="s">
        <v>124</v>
      </c>
      <c r="AC15" s="43">
        <v>151</v>
      </c>
      <c r="AD15" s="43">
        <v>554</v>
      </c>
      <c r="AE15" s="43">
        <v>3844</v>
      </c>
      <c r="AF15" s="46" t="s">
        <v>144</v>
      </c>
      <c r="AG15" s="46" t="s">
        <v>168</v>
      </c>
      <c r="AH15" s="43"/>
    </row>
    <row r="16" s="4" customFormat="1" ht="38.1" customHeight="1" spans="1:34">
      <c r="A16" s="42" t="s">
        <v>19</v>
      </c>
      <c r="B16" s="42"/>
      <c r="C16" s="42"/>
      <c r="D16" s="42"/>
      <c r="E16" s="42"/>
      <c r="F16" s="45"/>
      <c r="G16" s="42"/>
      <c r="H16" s="43"/>
      <c r="I16" s="62"/>
      <c r="J16" s="62"/>
      <c r="K16" s="45"/>
      <c r="L16" s="45"/>
      <c r="M16" s="45"/>
      <c r="N16" s="45"/>
      <c r="O16" s="45"/>
      <c r="P16" s="45"/>
      <c r="Q16" s="45"/>
      <c r="R16" s="45"/>
      <c r="S16" s="45"/>
      <c r="T16" s="45"/>
      <c r="U16" s="45"/>
      <c r="V16" s="45"/>
      <c r="W16" s="45"/>
      <c r="X16" s="45"/>
      <c r="Y16" s="45"/>
      <c r="Z16" s="45"/>
      <c r="AA16" s="45"/>
      <c r="AB16" s="45"/>
      <c r="AC16" s="42"/>
      <c r="AD16" s="42"/>
      <c r="AE16" s="42"/>
      <c r="AF16" s="43"/>
      <c r="AG16" s="43"/>
      <c r="AH16" s="43"/>
    </row>
    <row r="17" s="4" customFormat="1" ht="38.1" customHeight="1" spans="1:34">
      <c r="A17" s="42" t="s">
        <v>20</v>
      </c>
      <c r="B17" s="42"/>
      <c r="C17" s="42"/>
      <c r="D17" s="42"/>
      <c r="E17" s="42"/>
      <c r="F17" s="45"/>
      <c r="G17" s="42"/>
      <c r="H17" s="43"/>
      <c r="I17" s="62"/>
      <c r="J17" s="62"/>
      <c r="K17" s="45"/>
      <c r="L17" s="45"/>
      <c r="M17" s="45"/>
      <c r="N17" s="45"/>
      <c r="O17" s="45"/>
      <c r="P17" s="45"/>
      <c r="Q17" s="45"/>
      <c r="R17" s="45"/>
      <c r="S17" s="45"/>
      <c r="T17" s="45"/>
      <c r="U17" s="45"/>
      <c r="V17" s="45"/>
      <c r="W17" s="45"/>
      <c r="X17" s="45"/>
      <c r="Y17" s="45"/>
      <c r="Z17" s="45"/>
      <c r="AA17" s="45"/>
      <c r="AB17" s="45"/>
      <c r="AC17" s="42"/>
      <c r="AD17" s="42"/>
      <c r="AE17" s="42"/>
      <c r="AF17" s="43"/>
      <c r="AG17" s="43"/>
      <c r="AH17" s="43"/>
    </row>
    <row r="18" s="2" customFormat="1" ht="35.1" customHeight="1" spans="1:34">
      <c r="A18" s="42" t="s">
        <v>21</v>
      </c>
      <c r="B18" s="42" t="s">
        <v>153</v>
      </c>
      <c r="C18" s="42"/>
      <c r="D18" s="42"/>
      <c r="E18" s="42"/>
      <c r="F18" s="42"/>
      <c r="G18" s="42"/>
      <c r="H18" s="42"/>
      <c r="I18" s="42">
        <f>SUM(I19:I22)</f>
        <v>473.53</v>
      </c>
      <c r="J18" s="42">
        <f>SUM(J19:J22)</f>
        <v>245</v>
      </c>
      <c r="K18" s="42"/>
      <c r="L18" s="42"/>
      <c r="M18" s="42"/>
      <c r="N18" s="42"/>
      <c r="O18" s="42">
        <f>SUM(O19:O22)</f>
        <v>228.53</v>
      </c>
      <c r="P18" s="42"/>
      <c r="Q18" s="42"/>
      <c r="R18" s="42"/>
      <c r="S18" s="42"/>
      <c r="T18" s="42"/>
      <c r="U18" s="42"/>
      <c r="V18" s="42"/>
      <c r="W18" s="42"/>
      <c r="X18" s="42"/>
      <c r="Y18" s="42"/>
      <c r="Z18" s="42"/>
      <c r="AA18" s="42"/>
      <c r="AB18" s="42"/>
      <c r="AC18" s="42" t="s">
        <v>169</v>
      </c>
      <c r="AD18" s="42" t="s">
        <v>170</v>
      </c>
      <c r="AE18" s="42" t="s">
        <v>171</v>
      </c>
      <c r="AF18" s="42"/>
      <c r="AG18" s="42"/>
      <c r="AH18" s="41"/>
    </row>
    <row r="19" s="5" customFormat="1" ht="56.25" spans="1:34">
      <c r="A19" s="47" t="s">
        <v>129</v>
      </c>
      <c r="B19" s="47" t="s">
        <v>172</v>
      </c>
      <c r="C19" s="47" t="s">
        <v>173</v>
      </c>
      <c r="D19" s="47" t="s">
        <v>174</v>
      </c>
      <c r="E19" s="47" t="s">
        <v>175</v>
      </c>
      <c r="F19" s="47" t="s">
        <v>127</v>
      </c>
      <c r="G19" s="47" t="s">
        <v>176</v>
      </c>
      <c r="H19" s="47" t="s">
        <v>177</v>
      </c>
      <c r="I19" s="47">
        <v>200</v>
      </c>
      <c r="J19" s="47">
        <v>200</v>
      </c>
      <c r="K19" s="47"/>
      <c r="L19" s="47"/>
      <c r="M19" s="47"/>
      <c r="N19" s="47"/>
      <c r="O19" s="47"/>
      <c r="P19" s="47"/>
      <c r="Q19" s="47"/>
      <c r="R19" s="47"/>
      <c r="S19" s="47"/>
      <c r="T19" s="47"/>
      <c r="U19" s="47"/>
      <c r="V19" s="47"/>
      <c r="W19" s="47" t="s">
        <v>123</v>
      </c>
      <c r="X19" s="47" t="s">
        <v>105</v>
      </c>
      <c r="Y19" s="47" t="s">
        <v>124</v>
      </c>
      <c r="Z19" s="47" t="s">
        <v>124</v>
      </c>
      <c r="AA19" s="47" t="s">
        <v>124</v>
      </c>
      <c r="AB19" s="47" t="s">
        <v>124</v>
      </c>
      <c r="AC19" s="47">
        <v>500</v>
      </c>
      <c r="AD19" s="47">
        <v>1500</v>
      </c>
      <c r="AE19" s="47">
        <v>15000</v>
      </c>
      <c r="AF19" s="47" t="s">
        <v>178</v>
      </c>
      <c r="AG19" s="47" t="s">
        <v>179</v>
      </c>
      <c r="AH19" s="48"/>
    </row>
    <row r="20" s="5" customFormat="1" ht="37.5" spans="1:34">
      <c r="A20" s="47">
        <v>2</v>
      </c>
      <c r="B20" s="47" t="s">
        <v>180</v>
      </c>
      <c r="C20" s="47" t="s">
        <v>181</v>
      </c>
      <c r="D20" s="47" t="s">
        <v>174</v>
      </c>
      <c r="E20" s="47" t="s">
        <v>182</v>
      </c>
      <c r="F20" s="47" t="s">
        <v>127</v>
      </c>
      <c r="G20" s="47" t="s">
        <v>176</v>
      </c>
      <c r="H20" s="47" t="s">
        <v>177</v>
      </c>
      <c r="I20" s="47">
        <f>O20</f>
        <v>228.53</v>
      </c>
      <c r="J20" s="47" t="s">
        <v>183</v>
      </c>
      <c r="K20" s="47"/>
      <c r="L20" s="47"/>
      <c r="M20" s="47"/>
      <c r="N20" s="47"/>
      <c r="O20" s="47">
        <v>228.53</v>
      </c>
      <c r="P20" s="47"/>
      <c r="Q20" s="47"/>
      <c r="R20" s="47"/>
      <c r="S20" s="47"/>
      <c r="T20" s="47"/>
      <c r="U20" s="47"/>
      <c r="V20" s="47"/>
      <c r="W20" s="47" t="s">
        <v>123</v>
      </c>
      <c r="X20" s="47" t="s">
        <v>105</v>
      </c>
      <c r="Y20" s="47" t="s">
        <v>124</v>
      </c>
      <c r="Z20" s="47" t="s">
        <v>124</v>
      </c>
      <c r="AA20" s="47" t="s">
        <v>124</v>
      </c>
      <c r="AB20" s="47" t="s">
        <v>124</v>
      </c>
      <c r="AC20" s="47">
        <v>1000</v>
      </c>
      <c r="AD20" s="47">
        <v>3900</v>
      </c>
      <c r="AE20" s="47">
        <v>7600</v>
      </c>
      <c r="AF20" s="47" t="s">
        <v>178</v>
      </c>
      <c r="AG20" s="47" t="s">
        <v>184</v>
      </c>
      <c r="AH20" s="48"/>
    </row>
    <row r="21" s="5" customFormat="1" ht="37.5" spans="1:34">
      <c r="A21" s="47" t="s">
        <v>146</v>
      </c>
      <c r="B21" s="47" t="s">
        <v>185</v>
      </c>
      <c r="C21" s="47" t="s">
        <v>186</v>
      </c>
      <c r="D21" s="47" t="s">
        <v>187</v>
      </c>
      <c r="E21" s="47" t="s">
        <v>188</v>
      </c>
      <c r="F21" s="47" t="s">
        <v>127</v>
      </c>
      <c r="G21" s="47" t="s">
        <v>189</v>
      </c>
      <c r="H21" s="47" t="s">
        <v>190</v>
      </c>
      <c r="I21" s="47">
        <v>40</v>
      </c>
      <c r="J21" s="47">
        <v>40</v>
      </c>
      <c r="K21" s="47"/>
      <c r="L21" s="47"/>
      <c r="M21" s="47"/>
      <c r="N21" s="47"/>
      <c r="O21" s="47"/>
      <c r="P21" s="47"/>
      <c r="Q21" s="47"/>
      <c r="R21" s="47"/>
      <c r="S21" s="47"/>
      <c r="T21" s="47"/>
      <c r="U21" s="47"/>
      <c r="V21" s="47"/>
      <c r="W21" s="47" t="s">
        <v>123</v>
      </c>
      <c r="X21" s="47" t="s">
        <v>105</v>
      </c>
      <c r="Y21" s="47" t="s">
        <v>105</v>
      </c>
      <c r="Z21" s="47" t="s">
        <v>124</v>
      </c>
      <c r="AA21" s="47" t="s">
        <v>124</v>
      </c>
      <c r="AB21" s="47" t="s">
        <v>124</v>
      </c>
      <c r="AC21" s="47">
        <v>135</v>
      </c>
      <c r="AD21" s="47">
        <v>418</v>
      </c>
      <c r="AE21" s="47">
        <v>789</v>
      </c>
      <c r="AF21" s="47" t="s">
        <v>178</v>
      </c>
      <c r="AG21" s="47" t="s">
        <v>191</v>
      </c>
      <c r="AH21" s="79"/>
    </row>
    <row r="22" s="5" customFormat="1" ht="37.5" spans="1:34">
      <c r="A22" s="47" t="s">
        <v>153</v>
      </c>
      <c r="B22" s="47" t="s">
        <v>192</v>
      </c>
      <c r="C22" s="47" t="s">
        <v>193</v>
      </c>
      <c r="D22" s="47" t="s">
        <v>187</v>
      </c>
      <c r="E22" s="47" t="s">
        <v>194</v>
      </c>
      <c r="F22" s="47" t="s">
        <v>127</v>
      </c>
      <c r="G22" s="47" t="s">
        <v>189</v>
      </c>
      <c r="H22" s="47" t="s">
        <v>190</v>
      </c>
      <c r="I22" s="47">
        <v>5</v>
      </c>
      <c r="J22" s="47">
        <v>5</v>
      </c>
      <c r="K22" s="47"/>
      <c r="L22" s="47"/>
      <c r="M22" s="47"/>
      <c r="N22" s="47"/>
      <c r="O22" s="47"/>
      <c r="P22" s="47"/>
      <c r="Q22" s="47"/>
      <c r="R22" s="47"/>
      <c r="S22" s="47"/>
      <c r="T22" s="47"/>
      <c r="U22" s="47"/>
      <c r="V22" s="47"/>
      <c r="W22" s="47" t="s">
        <v>123</v>
      </c>
      <c r="X22" s="47" t="s">
        <v>105</v>
      </c>
      <c r="Y22" s="47" t="s">
        <v>105</v>
      </c>
      <c r="Z22" s="47" t="s">
        <v>124</v>
      </c>
      <c r="AA22" s="47" t="s">
        <v>124</v>
      </c>
      <c r="AB22" s="47" t="s">
        <v>124</v>
      </c>
      <c r="AC22" s="47">
        <v>48</v>
      </c>
      <c r="AD22" s="47">
        <v>152</v>
      </c>
      <c r="AE22" s="47">
        <v>152</v>
      </c>
      <c r="AF22" s="47" t="s">
        <v>178</v>
      </c>
      <c r="AG22" s="47" t="s">
        <v>195</v>
      </c>
      <c r="AH22" s="79"/>
    </row>
    <row r="23" s="5" customFormat="1" ht="55" customHeight="1" spans="1:34">
      <c r="A23" s="47" t="s">
        <v>22</v>
      </c>
      <c r="B23" s="48">
        <v>23</v>
      </c>
      <c r="C23" s="48"/>
      <c r="D23" s="48"/>
      <c r="E23" s="48"/>
      <c r="F23" s="48"/>
      <c r="G23" s="48"/>
      <c r="H23" s="48"/>
      <c r="I23" s="64">
        <f>SUM(I24:I46)</f>
        <v>6104.05</v>
      </c>
      <c r="J23" s="64">
        <f>SUM(J24:J46)</f>
        <v>6104.05</v>
      </c>
      <c r="K23" s="48"/>
      <c r="L23" s="48"/>
      <c r="M23" s="48"/>
      <c r="N23" s="48"/>
      <c r="O23" s="48"/>
      <c r="P23" s="48"/>
      <c r="Q23" s="48"/>
      <c r="R23" s="48"/>
      <c r="S23" s="48"/>
      <c r="T23" s="48"/>
      <c r="U23" s="48"/>
      <c r="V23" s="48"/>
      <c r="W23" s="48"/>
      <c r="X23" s="48"/>
      <c r="Y23" s="48"/>
      <c r="Z23" s="48"/>
      <c r="AA23" s="48"/>
      <c r="AB23" s="48"/>
      <c r="AC23" s="47" t="s">
        <v>196</v>
      </c>
      <c r="AD23" s="47">
        <v>10501</v>
      </c>
      <c r="AE23" s="47" t="s">
        <v>197</v>
      </c>
      <c r="AF23" s="48"/>
      <c r="AG23" s="48"/>
      <c r="AH23" s="48"/>
    </row>
    <row r="24" s="4" customFormat="1" ht="37.5" spans="1:34">
      <c r="A24" s="42" t="s">
        <v>129</v>
      </c>
      <c r="B24" s="49" t="s">
        <v>198</v>
      </c>
      <c r="C24" s="49" t="s">
        <v>199</v>
      </c>
      <c r="D24" s="49" t="s">
        <v>200</v>
      </c>
      <c r="E24" s="49" t="s">
        <v>201</v>
      </c>
      <c r="F24" s="44" t="s">
        <v>127</v>
      </c>
      <c r="G24" s="43" t="s">
        <v>134</v>
      </c>
      <c r="H24" s="50" t="s">
        <v>202</v>
      </c>
      <c r="I24" s="65">
        <v>130</v>
      </c>
      <c r="J24" s="65">
        <v>130</v>
      </c>
      <c r="K24" s="49"/>
      <c r="L24" s="49"/>
      <c r="M24" s="48"/>
      <c r="N24" s="48"/>
      <c r="O24" s="48"/>
      <c r="P24" s="48"/>
      <c r="Q24" s="48"/>
      <c r="R24" s="48"/>
      <c r="S24" s="48"/>
      <c r="T24" s="48"/>
      <c r="U24" s="48"/>
      <c r="V24" s="48"/>
      <c r="W24" s="49" t="s">
        <v>123</v>
      </c>
      <c r="X24" s="49" t="s">
        <v>105</v>
      </c>
      <c r="Y24" s="49" t="s">
        <v>105</v>
      </c>
      <c r="Z24" s="49" t="s">
        <v>105</v>
      </c>
      <c r="AA24" s="49" t="s">
        <v>105</v>
      </c>
      <c r="AB24" s="49" t="s">
        <v>124</v>
      </c>
      <c r="AC24" s="42">
        <v>109</v>
      </c>
      <c r="AD24" s="42">
        <v>334</v>
      </c>
      <c r="AE24" s="42">
        <v>1116</v>
      </c>
      <c r="AF24" s="49" t="s">
        <v>203</v>
      </c>
      <c r="AG24" s="43" t="s">
        <v>204</v>
      </c>
      <c r="AH24" s="43"/>
    </row>
    <row r="25" s="4" customFormat="1" ht="56.25" spans="1:34">
      <c r="A25" s="42" t="s">
        <v>138</v>
      </c>
      <c r="B25" s="43" t="s">
        <v>205</v>
      </c>
      <c r="C25" s="43" t="s">
        <v>206</v>
      </c>
      <c r="D25" s="43" t="s">
        <v>132</v>
      </c>
      <c r="E25" s="43" t="s">
        <v>207</v>
      </c>
      <c r="F25" s="44" t="s">
        <v>127</v>
      </c>
      <c r="G25" s="43" t="s">
        <v>134</v>
      </c>
      <c r="H25" s="43" t="s">
        <v>135</v>
      </c>
      <c r="I25" s="62">
        <v>1120.57</v>
      </c>
      <c r="J25" s="62">
        <v>1120.57</v>
      </c>
      <c r="K25" s="43"/>
      <c r="L25" s="43"/>
      <c r="M25" s="43"/>
      <c r="N25" s="43"/>
      <c r="O25" s="43"/>
      <c r="P25" s="43"/>
      <c r="Q25" s="43"/>
      <c r="R25" s="43"/>
      <c r="S25" s="43"/>
      <c r="T25" s="43"/>
      <c r="U25" s="43"/>
      <c r="V25" s="43"/>
      <c r="W25" s="43" t="s">
        <v>123</v>
      </c>
      <c r="X25" s="43" t="s">
        <v>105</v>
      </c>
      <c r="Y25" s="43" t="s">
        <v>124</v>
      </c>
      <c r="Z25" s="43" t="s">
        <v>105</v>
      </c>
      <c r="AA25" s="43" t="s">
        <v>105</v>
      </c>
      <c r="AB25" s="43" t="s">
        <v>124</v>
      </c>
      <c r="AC25" s="43">
        <v>54</v>
      </c>
      <c r="AD25" s="43">
        <v>201</v>
      </c>
      <c r="AE25" s="43">
        <v>1821</v>
      </c>
      <c r="AF25" s="43" t="s">
        <v>144</v>
      </c>
      <c r="AG25" s="43" t="s">
        <v>208</v>
      </c>
      <c r="AH25" s="43"/>
    </row>
    <row r="26" s="4" customFormat="1" ht="75" spans="1:34">
      <c r="A26" s="42" t="s">
        <v>146</v>
      </c>
      <c r="B26" s="42" t="s">
        <v>209</v>
      </c>
      <c r="C26" s="43" t="s">
        <v>210</v>
      </c>
      <c r="D26" s="43" t="s">
        <v>132</v>
      </c>
      <c r="E26" s="43" t="s">
        <v>211</v>
      </c>
      <c r="F26" s="44" t="s">
        <v>127</v>
      </c>
      <c r="G26" s="43" t="s">
        <v>134</v>
      </c>
      <c r="H26" s="43" t="s">
        <v>135</v>
      </c>
      <c r="I26" s="62">
        <v>390.83</v>
      </c>
      <c r="J26" s="62">
        <v>390.83</v>
      </c>
      <c r="K26" s="62"/>
      <c r="L26" s="62"/>
      <c r="M26" s="62"/>
      <c r="N26" s="62"/>
      <c r="O26" s="62"/>
      <c r="P26" s="62"/>
      <c r="Q26" s="62"/>
      <c r="R26" s="62"/>
      <c r="S26" s="62"/>
      <c r="T26" s="62"/>
      <c r="U26" s="62"/>
      <c r="V26" s="62"/>
      <c r="W26" s="43" t="s">
        <v>123</v>
      </c>
      <c r="X26" s="43"/>
      <c r="Y26" s="43" t="s">
        <v>124</v>
      </c>
      <c r="Z26" s="43"/>
      <c r="AA26" s="43" t="s">
        <v>105</v>
      </c>
      <c r="AB26" s="43"/>
      <c r="AC26" s="43">
        <v>160</v>
      </c>
      <c r="AD26" s="43">
        <v>580</v>
      </c>
      <c r="AE26" s="43">
        <v>4856</v>
      </c>
      <c r="AF26" s="43" t="s">
        <v>212</v>
      </c>
      <c r="AG26" s="43" t="s">
        <v>213</v>
      </c>
      <c r="AH26" s="43"/>
    </row>
    <row r="27" s="4" customFormat="1" ht="112.5" spans="1:34">
      <c r="A27" s="42" t="s">
        <v>153</v>
      </c>
      <c r="B27" s="45" t="s">
        <v>214</v>
      </c>
      <c r="C27" s="45" t="s">
        <v>215</v>
      </c>
      <c r="D27" s="45" t="s">
        <v>141</v>
      </c>
      <c r="E27" s="45" t="s">
        <v>216</v>
      </c>
      <c r="F27" s="44" t="s">
        <v>127</v>
      </c>
      <c r="G27" s="43" t="s">
        <v>134</v>
      </c>
      <c r="H27" s="45" t="s">
        <v>143</v>
      </c>
      <c r="I27" s="66">
        <v>270</v>
      </c>
      <c r="J27" s="62">
        <v>270</v>
      </c>
      <c r="K27" s="45"/>
      <c r="L27" s="45"/>
      <c r="M27" s="45"/>
      <c r="N27" s="45"/>
      <c r="O27" s="45"/>
      <c r="P27" s="45"/>
      <c r="Q27" s="45"/>
      <c r="R27" s="45"/>
      <c r="S27" s="45"/>
      <c r="T27" s="45"/>
      <c r="U27" s="45"/>
      <c r="V27" s="45"/>
      <c r="W27" s="45" t="s">
        <v>123</v>
      </c>
      <c r="X27" s="45" t="s">
        <v>105</v>
      </c>
      <c r="Y27" s="45" t="s">
        <v>124</v>
      </c>
      <c r="Z27" s="45" t="s">
        <v>105</v>
      </c>
      <c r="AA27" s="45" t="s">
        <v>105</v>
      </c>
      <c r="AB27" s="45" t="s">
        <v>124</v>
      </c>
      <c r="AC27" s="45">
        <v>72</v>
      </c>
      <c r="AD27" s="45">
        <v>217</v>
      </c>
      <c r="AE27" s="45">
        <v>2150</v>
      </c>
      <c r="AF27" s="43" t="s">
        <v>144</v>
      </c>
      <c r="AG27" s="45" t="s">
        <v>217</v>
      </c>
      <c r="AH27" s="43"/>
    </row>
    <row r="28" s="4" customFormat="1" ht="93.75" spans="1:34">
      <c r="A28" s="42" t="s">
        <v>157</v>
      </c>
      <c r="B28" s="43" t="s">
        <v>218</v>
      </c>
      <c r="C28" s="43" t="s">
        <v>219</v>
      </c>
      <c r="D28" s="43" t="s">
        <v>141</v>
      </c>
      <c r="E28" s="43" t="s">
        <v>220</v>
      </c>
      <c r="F28" s="44" t="s">
        <v>127</v>
      </c>
      <c r="G28" s="43" t="s">
        <v>134</v>
      </c>
      <c r="H28" s="43" t="s">
        <v>221</v>
      </c>
      <c r="I28" s="62">
        <v>180</v>
      </c>
      <c r="J28" s="62">
        <v>180</v>
      </c>
      <c r="K28" s="43"/>
      <c r="L28" s="43"/>
      <c r="M28" s="43"/>
      <c r="N28" s="43"/>
      <c r="O28" s="43"/>
      <c r="P28" s="43"/>
      <c r="Q28" s="43"/>
      <c r="R28" s="43"/>
      <c r="S28" s="43"/>
      <c r="T28" s="43"/>
      <c r="U28" s="43"/>
      <c r="V28" s="43"/>
      <c r="W28" s="43" t="s">
        <v>123</v>
      </c>
      <c r="X28" s="43" t="s">
        <v>105</v>
      </c>
      <c r="Y28" s="43" t="s">
        <v>124</v>
      </c>
      <c r="Z28" s="43" t="s">
        <v>105</v>
      </c>
      <c r="AA28" s="43" t="s">
        <v>105</v>
      </c>
      <c r="AB28" s="43" t="s">
        <v>124</v>
      </c>
      <c r="AC28" s="43">
        <v>66</v>
      </c>
      <c r="AD28" s="43">
        <v>247</v>
      </c>
      <c r="AE28" s="43">
        <v>1800</v>
      </c>
      <c r="AF28" s="43" t="s">
        <v>144</v>
      </c>
      <c r="AG28" s="43" t="s">
        <v>222</v>
      </c>
      <c r="AH28" s="43"/>
    </row>
    <row r="29" s="4" customFormat="1" ht="67" customHeight="1" spans="1:34">
      <c r="A29" s="42" t="s">
        <v>162</v>
      </c>
      <c r="B29" s="51" t="s">
        <v>223</v>
      </c>
      <c r="C29" s="51" t="s">
        <v>224</v>
      </c>
      <c r="D29" s="51" t="s">
        <v>225</v>
      </c>
      <c r="E29" s="51" t="s">
        <v>226</v>
      </c>
      <c r="F29" s="44" t="s">
        <v>127</v>
      </c>
      <c r="G29" s="51" t="s">
        <v>227</v>
      </c>
      <c r="H29" s="51" t="s">
        <v>228</v>
      </c>
      <c r="I29" s="51">
        <v>86.38</v>
      </c>
      <c r="J29" s="51">
        <v>86.38</v>
      </c>
      <c r="K29" s="51"/>
      <c r="L29" s="51"/>
      <c r="M29" s="51"/>
      <c r="N29" s="51"/>
      <c r="O29" s="51"/>
      <c r="P29" s="51"/>
      <c r="Q29" s="51"/>
      <c r="R29" s="51"/>
      <c r="S29" s="51"/>
      <c r="T29" s="51"/>
      <c r="U29" s="51"/>
      <c r="V29" s="51"/>
      <c r="W29" s="43" t="s">
        <v>123</v>
      </c>
      <c r="X29" s="43" t="s">
        <v>105</v>
      </c>
      <c r="Y29" s="43" t="s">
        <v>124</v>
      </c>
      <c r="Z29" s="43" t="s">
        <v>124</v>
      </c>
      <c r="AA29" s="43" t="s">
        <v>124</v>
      </c>
      <c r="AB29" s="43" t="s">
        <v>124</v>
      </c>
      <c r="AC29" s="51">
        <v>77</v>
      </c>
      <c r="AD29" s="51">
        <v>263</v>
      </c>
      <c r="AE29" s="51">
        <v>2443</v>
      </c>
      <c r="AF29" s="51" t="s">
        <v>229</v>
      </c>
      <c r="AG29" s="51" t="s">
        <v>230</v>
      </c>
      <c r="AH29" s="43"/>
    </row>
    <row r="30" s="4" customFormat="1" ht="116" customHeight="1" spans="1:34">
      <c r="A30" s="42" t="s">
        <v>231</v>
      </c>
      <c r="B30" s="49" t="s">
        <v>232</v>
      </c>
      <c r="C30" s="49" t="s">
        <v>233</v>
      </c>
      <c r="D30" s="49" t="s">
        <v>200</v>
      </c>
      <c r="E30" s="49" t="s">
        <v>201</v>
      </c>
      <c r="F30" s="44" t="s">
        <v>127</v>
      </c>
      <c r="G30" s="45" t="s">
        <v>134</v>
      </c>
      <c r="H30" s="50" t="s">
        <v>202</v>
      </c>
      <c r="I30" s="65">
        <v>380</v>
      </c>
      <c r="J30" s="65">
        <v>380</v>
      </c>
      <c r="K30" s="49"/>
      <c r="L30" s="49"/>
      <c r="M30" s="48"/>
      <c r="N30" s="48"/>
      <c r="O30" s="48"/>
      <c r="P30" s="48"/>
      <c r="Q30" s="48"/>
      <c r="R30" s="48"/>
      <c r="S30" s="48"/>
      <c r="T30" s="48"/>
      <c r="U30" s="48"/>
      <c r="V30" s="48"/>
      <c r="W30" s="49" t="s">
        <v>123</v>
      </c>
      <c r="X30" s="49" t="s">
        <v>105</v>
      </c>
      <c r="Y30" s="49" t="s">
        <v>105</v>
      </c>
      <c r="Z30" s="49" t="s">
        <v>105</v>
      </c>
      <c r="AA30" s="49" t="s">
        <v>105</v>
      </c>
      <c r="AB30" s="49" t="s">
        <v>124</v>
      </c>
      <c r="AC30" s="49">
        <v>109</v>
      </c>
      <c r="AD30" s="48">
        <v>334</v>
      </c>
      <c r="AE30" s="48">
        <v>1116</v>
      </c>
      <c r="AF30" s="49" t="s">
        <v>203</v>
      </c>
      <c r="AG30" s="43" t="s">
        <v>204</v>
      </c>
      <c r="AH30" s="43"/>
    </row>
    <row r="31" s="4" customFormat="1" ht="56.25" spans="1:34">
      <c r="A31" s="42" t="s">
        <v>234</v>
      </c>
      <c r="B31" s="42" t="s">
        <v>235</v>
      </c>
      <c r="C31" s="43" t="s">
        <v>236</v>
      </c>
      <c r="D31" s="43" t="s">
        <v>132</v>
      </c>
      <c r="E31" s="43" t="s">
        <v>237</v>
      </c>
      <c r="F31" s="44" t="s">
        <v>127</v>
      </c>
      <c r="G31" s="43" t="s">
        <v>134</v>
      </c>
      <c r="H31" s="43" t="s">
        <v>135</v>
      </c>
      <c r="I31" s="62">
        <v>26</v>
      </c>
      <c r="J31" s="62">
        <v>26</v>
      </c>
      <c r="K31" s="43"/>
      <c r="L31" s="43"/>
      <c r="M31" s="43"/>
      <c r="N31" s="43"/>
      <c r="O31" s="43"/>
      <c r="P31" s="43"/>
      <c r="Q31" s="43"/>
      <c r="R31" s="43"/>
      <c r="S31" s="43"/>
      <c r="T31" s="43"/>
      <c r="U31" s="43"/>
      <c r="V31" s="43"/>
      <c r="W31" s="43" t="s">
        <v>123</v>
      </c>
      <c r="X31" s="43" t="s">
        <v>124</v>
      </c>
      <c r="Y31" s="43" t="s">
        <v>124</v>
      </c>
      <c r="Z31" s="43" t="s">
        <v>105</v>
      </c>
      <c r="AA31" s="43" t="s">
        <v>105</v>
      </c>
      <c r="AB31" s="43" t="s">
        <v>124</v>
      </c>
      <c r="AC31" s="43">
        <v>136</v>
      </c>
      <c r="AD31" s="43">
        <v>502</v>
      </c>
      <c r="AE31" s="43">
        <v>4250</v>
      </c>
      <c r="AF31" s="43" t="s">
        <v>238</v>
      </c>
      <c r="AG31" s="43" t="s">
        <v>239</v>
      </c>
      <c r="AH31" s="43"/>
    </row>
    <row r="32" s="4" customFormat="1" ht="48" customHeight="1" spans="1:34">
      <c r="A32" s="42" t="s">
        <v>240</v>
      </c>
      <c r="B32" s="42" t="s">
        <v>241</v>
      </c>
      <c r="C32" s="43" t="s">
        <v>242</v>
      </c>
      <c r="D32" s="43" t="s">
        <v>132</v>
      </c>
      <c r="E32" s="43" t="s">
        <v>243</v>
      </c>
      <c r="F32" s="44" t="s">
        <v>127</v>
      </c>
      <c r="G32" s="43" t="s">
        <v>134</v>
      </c>
      <c r="H32" s="43" t="s">
        <v>135</v>
      </c>
      <c r="I32" s="62">
        <v>49.35</v>
      </c>
      <c r="J32" s="62">
        <v>49.35</v>
      </c>
      <c r="K32" s="43"/>
      <c r="L32" s="43"/>
      <c r="M32" s="43"/>
      <c r="N32" s="43"/>
      <c r="O32" s="43"/>
      <c r="P32" s="43"/>
      <c r="Q32" s="43"/>
      <c r="R32" s="43"/>
      <c r="S32" s="43"/>
      <c r="T32" s="43"/>
      <c r="U32" s="43"/>
      <c r="V32" s="43"/>
      <c r="W32" s="43" t="s">
        <v>123</v>
      </c>
      <c r="X32" s="43" t="s">
        <v>105</v>
      </c>
      <c r="Y32" s="43" t="s">
        <v>124</v>
      </c>
      <c r="Z32" s="43" t="s">
        <v>105</v>
      </c>
      <c r="AA32" s="43" t="s">
        <v>105</v>
      </c>
      <c r="AB32" s="43" t="s">
        <v>124</v>
      </c>
      <c r="AC32" s="43">
        <v>45</v>
      </c>
      <c r="AD32" s="43">
        <v>165</v>
      </c>
      <c r="AE32" s="43">
        <v>4257</v>
      </c>
      <c r="AF32" s="43" t="s">
        <v>136</v>
      </c>
      <c r="AG32" s="43" t="s">
        <v>244</v>
      </c>
      <c r="AH32" s="43"/>
    </row>
    <row r="33" s="4" customFormat="1" ht="37.5" spans="1:34">
      <c r="A33" s="42" t="s">
        <v>245</v>
      </c>
      <c r="B33" s="42" t="s">
        <v>246</v>
      </c>
      <c r="C33" s="43" t="s">
        <v>247</v>
      </c>
      <c r="D33" s="43" t="s">
        <v>248</v>
      </c>
      <c r="E33" s="43" t="s">
        <v>249</v>
      </c>
      <c r="F33" s="44" t="s">
        <v>127</v>
      </c>
      <c r="G33" s="43" t="s">
        <v>134</v>
      </c>
      <c r="H33" s="43" t="s">
        <v>250</v>
      </c>
      <c r="I33" s="62">
        <v>280</v>
      </c>
      <c r="J33" s="62">
        <v>280</v>
      </c>
      <c r="K33" s="43"/>
      <c r="L33" s="43"/>
      <c r="M33" s="43"/>
      <c r="N33" s="43"/>
      <c r="O33" s="43"/>
      <c r="P33" s="43"/>
      <c r="Q33" s="43"/>
      <c r="R33" s="43"/>
      <c r="S33" s="43"/>
      <c r="T33" s="43"/>
      <c r="U33" s="43"/>
      <c r="V33" s="43"/>
      <c r="W33" s="43" t="s">
        <v>123</v>
      </c>
      <c r="X33" s="43" t="s">
        <v>105</v>
      </c>
      <c r="Y33" s="43" t="s">
        <v>124</v>
      </c>
      <c r="Z33" s="43" t="s">
        <v>105</v>
      </c>
      <c r="AA33" s="43" t="s">
        <v>105</v>
      </c>
      <c r="AB33" s="43" t="s">
        <v>124</v>
      </c>
      <c r="AC33" s="43">
        <v>74</v>
      </c>
      <c r="AD33" s="43">
        <v>248</v>
      </c>
      <c r="AE33" s="43">
        <v>1850</v>
      </c>
      <c r="AF33" s="43" t="s">
        <v>251</v>
      </c>
      <c r="AG33" s="43" t="s">
        <v>252</v>
      </c>
      <c r="AH33" s="43"/>
    </row>
    <row r="34" s="4" customFormat="1" ht="75" spans="1:34">
      <c r="A34" s="42" t="s">
        <v>253</v>
      </c>
      <c r="B34" s="42" t="s">
        <v>254</v>
      </c>
      <c r="C34" s="43" t="s">
        <v>255</v>
      </c>
      <c r="D34" s="43" t="s">
        <v>248</v>
      </c>
      <c r="E34" s="43" t="s">
        <v>256</v>
      </c>
      <c r="F34" s="44" t="s">
        <v>127</v>
      </c>
      <c r="G34" s="43" t="s">
        <v>134</v>
      </c>
      <c r="H34" s="43" t="s">
        <v>250</v>
      </c>
      <c r="I34" s="62">
        <v>400</v>
      </c>
      <c r="J34" s="62">
        <v>400</v>
      </c>
      <c r="K34" s="43"/>
      <c r="L34" s="43"/>
      <c r="M34" s="43"/>
      <c r="N34" s="43"/>
      <c r="O34" s="43"/>
      <c r="P34" s="43"/>
      <c r="Q34" s="43"/>
      <c r="R34" s="43"/>
      <c r="S34" s="43"/>
      <c r="T34" s="43"/>
      <c r="U34" s="43"/>
      <c r="V34" s="43"/>
      <c r="W34" s="43" t="s">
        <v>123</v>
      </c>
      <c r="X34" s="43" t="s">
        <v>105</v>
      </c>
      <c r="Y34" s="43" t="s">
        <v>124</v>
      </c>
      <c r="Z34" s="43" t="s">
        <v>105</v>
      </c>
      <c r="AA34" s="43" t="s">
        <v>105</v>
      </c>
      <c r="AB34" s="43" t="s">
        <v>124</v>
      </c>
      <c r="AC34" s="43">
        <v>81</v>
      </c>
      <c r="AD34" s="43">
        <v>276</v>
      </c>
      <c r="AE34" s="43">
        <v>2078</v>
      </c>
      <c r="AF34" s="43" t="s">
        <v>251</v>
      </c>
      <c r="AG34" s="43" t="s">
        <v>257</v>
      </c>
      <c r="AH34" s="43"/>
    </row>
    <row r="35" s="4" customFormat="1" ht="67" customHeight="1" spans="1:34">
      <c r="A35" s="42" t="s">
        <v>258</v>
      </c>
      <c r="B35" s="43" t="s">
        <v>259</v>
      </c>
      <c r="C35" s="43" t="s">
        <v>260</v>
      </c>
      <c r="D35" s="43" t="s">
        <v>248</v>
      </c>
      <c r="E35" s="43" t="s">
        <v>261</v>
      </c>
      <c r="F35" s="44" t="s">
        <v>127</v>
      </c>
      <c r="G35" s="43" t="s">
        <v>134</v>
      </c>
      <c r="H35" s="43" t="s">
        <v>250</v>
      </c>
      <c r="I35" s="62">
        <v>230</v>
      </c>
      <c r="J35" s="62">
        <v>230</v>
      </c>
      <c r="K35" s="43"/>
      <c r="L35" s="43"/>
      <c r="M35" s="43"/>
      <c r="N35" s="43"/>
      <c r="O35" s="43"/>
      <c r="P35" s="43"/>
      <c r="Q35" s="43"/>
      <c r="R35" s="43"/>
      <c r="S35" s="43"/>
      <c r="T35" s="43"/>
      <c r="U35" s="43"/>
      <c r="V35" s="43"/>
      <c r="W35" s="43" t="s">
        <v>123</v>
      </c>
      <c r="X35" s="43" t="s">
        <v>105</v>
      </c>
      <c r="Y35" s="43" t="s">
        <v>124</v>
      </c>
      <c r="Z35" s="43" t="s">
        <v>105</v>
      </c>
      <c r="AA35" s="43" t="s">
        <v>105</v>
      </c>
      <c r="AB35" s="43" t="s">
        <v>124</v>
      </c>
      <c r="AC35" s="43">
        <v>108</v>
      </c>
      <c r="AD35" s="43">
        <v>356</v>
      </c>
      <c r="AE35" s="43">
        <v>3774</v>
      </c>
      <c r="AF35" s="43" t="s">
        <v>251</v>
      </c>
      <c r="AG35" s="43" t="s">
        <v>262</v>
      </c>
      <c r="AH35" s="43"/>
    </row>
    <row r="36" s="4" customFormat="1" ht="56.25" spans="1:34">
      <c r="A36" s="42" t="s">
        <v>263</v>
      </c>
      <c r="B36" s="43" t="s">
        <v>264</v>
      </c>
      <c r="C36" s="43" t="s">
        <v>265</v>
      </c>
      <c r="D36" s="43" t="s">
        <v>248</v>
      </c>
      <c r="E36" s="43" t="s">
        <v>266</v>
      </c>
      <c r="F36" s="44" t="s">
        <v>127</v>
      </c>
      <c r="G36" s="43" t="s">
        <v>134</v>
      </c>
      <c r="H36" s="43" t="s">
        <v>250</v>
      </c>
      <c r="I36" s="62">
        <v>120</v>
      </c>
      <c r="J36" s="62">
        <v>120</v>
      </c>
      <c r="K36" s="43"/>
      <c r="L36" s="43"/>
      <c r="M36" s="43"/>
      <c r="N36" s="43"/>
      <c r="O36" s="43"/>
      <c r="P36" s="43"/>
      <c r="Q36" s="43"/>
      <c r="R36" s="43"/>
      <c r="S36" s="43"/>
      <c r="T36" s="43"/>
      <c r="U36" s="43"/>
      <c r="V36" s="43"/>
      <c r="W36" s="43" t="s">
        <v>123</v>
      </c>
      <c r="X36" s="43" t="s">
        <v>105</v>
      </c>
      <c r="Y36" s="43" t="s">
        <v>124</v>
      </c>
      <c r="Z36" s="43" t="s">
        <v>105</v>
      </c>
      <c r="AA36" s="43" t="s">
        <v>105</v>
      </c>
      <c r="AB36" s="43" t="s">
        <v>124</v>
      </c>
      <c r="AC36" s="43">
        <v>77</v>
      </c>
      <c r="AD36" s="43">
        <v>221</v>
      </c>
      <c r="AE36" s="43">
        <v>2030</v>
      </c>
      <c r="AF36" s="43" t="s">
        <v>251</v>
      </c>
      <c r="AG36" s="43" t="s">
        <v>267</v>
      </c>
      <c r="AH36" s="43"/>
    </row>
    <row r="37" s="4" customFormat="1" ht="75" spans="1:34">
      <c r="A37" s="42" t="s">
        <v>268</v>
      </c>
      <c r="B37" s="43" t="s">
        <v>269</v>
      </c>
      <c r="C37" s="43" t="s">
        <v>270</v>
      </c>
      <c r="D37" s="43" t="s">
        <v>248</v>
      </c>
      <c r="E37" s="43" t="s">
        <v>271</v>
      </c>
      <c r="F37" s="44" t="s">
        <v>127</v>
      </c>
      <c r="G37" s="43" t="s">
        <v>134</v>
      </c>
      <c r="H37" s="43" t="s">
        <v>250</v>
      </c>
      <c r="I37" s="62">
        <v>400</v>
      </c>
      <c r="J37" s="62">
        <v>400</v>
      </c>
      <c r="K37" s="43"/>
      <c r="L37" s="43"/>
      <c r="M37" s="43"/>
      <c r="N37" s="43"/>
      <c r="O37" s="43"/>
      <c r="P37" s="43"/>
      <c r="Q37" s="43"/>
      <c r="R37" s="43"/>
      <c r="S37" s="43"/>
      <c r="T37" s="43"/>
      <c r="U37" s="43"/>
      <c r="V37" s="43"/>
      <c r="W37" s="43" t="s">
        <v>123</v>
      </c>
      <c r="X37" s="43" t="s">
        <v>105</v>
      </c>
      <c r="Y37" s="43" t="s">
        <v>124</v>
      </c>
      <c r="Z37" s="43" t="s">
        <v>105</v>
      </c>
      <c r="AA37" s="43" t="s">
        <v>105</v>
      </c>
      <c r="AB37" s="43" t="s">
        <v>124</v>
      </c>
      <c r="AC37" s="43">
        <v>185</v>
      </c>
      <c r="AD37" s="43">
        <v>588</v>
      </c>
      <c r="AE37" s="43">
        <v>3500</v>
      </c>
      <c r="AF37" s="43" t="s">
        <v>251</v>
      </c>
      <c r="AG37" s="43" t="s">
        <v>272</v>
      </c>
      <c r="AH37" s="43"/>
    </row>
    <row r="38" s="4" customFormat="1" ht="56.25" spans="1:34">
      <c r="A38" s="42" t="s">
        <v>273</v>
      </c>
      <c r="B38" s="42" t="s">
        <v>274</v>
      </c>
      <c r="C38" s="42" t="s">
        <v>275</v>
      </c>
      <c r="D38" s="42" t="s">
        <v>276</v>
      </c>
      <c r="E38" s="42" t="s">
        <v>277</v>
      </c>
      <c r="F38" s="42" t="s">
        <v>127</v>
      </c>
      <c r="G38" s="43" t="s">
        <v>134</v>
      </c>
      <c r="H38" s="42" t="s">
        <v>278</v>
      </c>
      <c r="I38" s="62">
        <v>500</v>
      </c>
      <c r="J38" s="62">
        <v>500</v>
      </c>
      <c r="K38" s="42"/>
      <c r="L38" s="42"/>
      <c r="M38" s="43"/>
      <c r="N38" s="43"/>
      <c r="O38" s="43"/>
      <c r="P38" s="43"/>
      <c r="Q38" s="43"/>
      <c r="R38" s="43"/>
      <c r="S38" s="43"/>
      <c r="T38" s="43"/>
      <c r="U38" s="43"/>
      <c r="V38" s="43"/>
      <c r="W38" s="45" t="s">
        <v>123</v>
      </c>
      <c r="X38" s="45" t="s">
        <v>105</v>
      </c>
      <c r="Y38" s="45" t="s">
        <v>124</v>
      </c>
      <c r="Z38" s="45" t="s">
        <v>105</v>
      </c>
      <c r="AA38" s="45" t="s">
        <v>105</v>
      </c>
      <c r="AB38" s="45" t="s">
        <v>124</v>
      </c>
      <c r="AC38" s="43">
        <v>196</v>
      </c>
      <c r="AD38" s="43">
        <v>826</v>
      </c>
      <c r="AE38" s="43">
        <v>528</v>
      </c>
      <c r="AF38" s="43" t="s">
        <v>279</v>
      </c>
      <c r="AG38" s="43" t="s">
        <v>280</v>
      </c>
      <c r="AH38" s="43"/>
    </row>
    <row r="39" s="4" customFormat="1" ht="150" spans="1:34">
      <c r="A39" s="42" t="s">
        <v>281</v>
      </c>
      <c r="B39" s="52" t="s">
        <v>282</v>
      </c>
      <c r="C39" s="52" t="s">
        <v>283</v>
      </c>
      <c r="D39" s="43" t="s">
        <v>284</v>
      </c>
      <c r="E39" s="52" t="s">
        <v>285</v>
      </c>
      <c r="F39" s="43" t="s">
        <v>127</v>
      </c>
      <c r="G39" s="43" t="s">
        <v>134</v>
      </c>
      <c r="H39" s="43" t="s">
        <v>286</v>
      </c>
      <c r="I39" s="62">
        <v>100</v>
      </c>
      <c r="J39" s="62">
        <v>100</v>
      </c>
      <c r="K39" s="43"/>
      <c r="L39" s="43"/>
      <c r="M39" s="43"/>
      <c r="N39" s="43"/>
      <c r="O39" s="43"/>
      <c r="P39" s="43"/>
      <c r="Q39" s="43"/>
      <c r="R39" s="43"/>
      <c r="S39" s="43"/>
      <c r="T39" s="43"/>
      <c r="U39" s="43"/>
      <c r="V39" s="43"/>
      <c r="W39" s="45" t="s">
        <v>123</v>
      </c>
      <c r="X39" s="43" t="s">
        <v>105</v>
      </c>
      <c r="Y39" s="43" t="s">
        <v>105</v>
      </c>
      <c r="Z39" s="43" t="s">
        <v>105</v>
      </c>
      <c r="AA39" s="43" t="s">
        <v>105</v>
      </c>
      <c r="AB39" s="43" t="s">
        <v>124</v>
      </c>
      <c r="AC39" s="43">
        <v>778</v>
      </c>
      <c r="AD39" s="43">
        <v>1945</v>
      </c>
      <c r="AE39" s="43">
        <v>8500</v>
      </c>
      <c r="AF39" s="52" t="s">
        <v>144</v>
      </c>
      <c r="AG39" s="52" t="s">
        <v>287</v>
      </c>
      <c r="AH39" s="43"/>
    </row>
    <row r="40" s="4" customFormat="1" ht="187.5" spans="1:34">
      <c r="A40" s="42" t="s">
        <v>288</v>
      </c>
      <c r="B40" s="43" t="s">
        <v>289</v>
      </c>
      <c r="C40" s="43" t="s">
        <v>290</v>
      </c>
      <c r="D40" s="43" t="s">
        <v>141</v>
      </c>
      <c r="E40" s="43" t="s">
        <v>291</v>
      </c>
      <c r="F40" s="43" t="s">
        <v>127</v>
      </c>
      <c r="G40" s="43" t="s">
        <v>134</v>
      </c>
      <c r="H40" s="42" t="s">
        <v>292</v>
      </c>
      <c r="I40" s="62">
        <v>300</v>
      </c>
      <c r="J40" s="62">
        <v>300</v>
      </c>
      <c r="K40" s="43"/>
      <c r="L40" s="43"/>
      <c r="M40" s="43"/>
      <c r="N40" s="43"/>
      <c r="O40" s="43"/>
      <c r="P40" s="43"/>
      <c r="Q40" s="43"/>
      <c r="R40" s="43"/>
      <c r="S40" s="43"/>
      <c r="T40" s="43"/>
      <c r="U40" s="43"/>
      <c r="V40" s="43"/>
      <c r="W40" s="43" t="s">
        <v>123</v>
      </c>
      <c r="X40" s="43" t="s">
        <v>105</v>
      </c>
      <c r="Y40" s="43" t="s">
        <v>124</v>
      </c>
      <c r="Z40" s="43" t="s">
        <v>105</v>
      </c>
      <c r="AA40" s="43" t="s">
        <v>105</v>
      </c>
      <c r="AB40" s="43" t="s">
        <v>124</v>
      </c>
      <c r="AC40" s="43">
        <v>110</v>
      </c>
      <c r="AD40" s="43">
        <v>618</v>
      </c>
      <c r="AE40" s="43">
        <v>618</v>
      </c>
      <c r="AF40" s="43" t="s">
        <v>293</v>
      </c>
      <c r="AG40" s="43" t="s">
        <v>294</v>
      </c>
      <c r="AH40" s="43"/>
    </row>
    <row r="41" s="4" customFormat="1" ht="56.25" spans="1:34">
      <c r="A41" s="42" t="s">
        <v>295</v>
      </c>
      <c r="B41" s="46" t="s">
        <v>296</v>
      </c>
      <c r="C41" s="46" t="s">
        <v>297</v>
      </c>
      <c r="D41" s="43" t="s">
        <v>165</v>
      </c>
      <c r="E41" s="46" t="s">
        <v>298</v>
      </c>
      <c r="F41" s="44" t="s">
        <v>127</v>
      </c>
      <c r="G41" s="43" t="s">
        <v>134</v>
      </c>
      <c r="H41" s="42" t="s">
        <v>167</v>
      </c>
      <c r="I41" s="63">
        <v>150</v>
      </c>
      <c r="J41" s="63">
        <v>150</v>
      </c>
      <c r="K41" s="43"/>
      <c r="L41" s="43"/>
      <c r="M41" s="43"/>
      <c r="N41" s="43"/>
      <c r="O41" s="43"/>
      <c r="P41" s="43"/>
      <c r="Q41" s="43"/>
      <c r="R41" s="43"/>
      <c r="S41" s="43"/>
      <c r="T41" s="43"/>
      <c r="U41" s="43"/>
      <c r="V41" s="43"/>
      <c r="W41" s="43" t="s">
        <v>123</v>
      </c>
      <c r="X41" s="43" t="s">
        <v>124</v>
      </c>
      <c r="Y41" s="43" t="s">
        <v>124</v>
      </c>
      <c r="Z41" s="43" t="s">
        <v>105</v>
      </c>
      <c r="AA41" s="43" t="s">
        <v>105</v>
      </c>
      <c r="AB41" s="43" t="s">
        <v>124</v>
      </c>
      <c r="AC41" s="43">
        <v>156</v>
      </c>
      <c r="AD41" s="43">
        <v>551</v>
      </c>
      <c r="AE41" s="43">
        <v>3950</v>
      </c>
      <c r="AF41" s="46" t="s">
        <v>144</v>
      </c>
      <c r="AG41" s="46" t="s">
        <v>299</v>
      </c>
      <c r="AH41" s="43"/>
    </row>
    <row r="42" s="4" customFormat="1" ht="93.75" spans="1:34">
      <c r="A42" s="42" t="s">
        <v>300</v>
      </c>
      <c r="B42" s="43" t="s">
        <v>301</v>
      </c>
      <c r="C42" s="43" t="s">
        <v>302</v>
      </c>
      <c r="D42" s="43" t="s">
        <v>141</v>
      </c>
      <c r="E42" s="43" t="s">
        <v>303</v>
      </c>
      <c r="F42" s="44" t="s">
        <v>127</v>
      </c>
      <c r="G42" s="43" t="s">
        <v>134</v>
      </c>
      <c r="H42" s="43" t="s">
        <v>304</v>
      </c>
      <c r="I42" s="62">
        <v>400</v>
      </c>
      <c r="J42" s="62">
        <v>400</v>
      </c>
      <c r="K42" s="43"/>
      <c r="L42" s="43"/>
      <c r="M42" s="43"/>
      <c r="N42" s="43"/>
      <c r="O42" s="43"/>
      <c r="P42" s="43"/>
      <c r="Q42" s="43"/>
      <c r="R42" s="43"/>
      <c r="S42" s="43"/>
      <c r="T42" s="43"/>
      <c r="U42" s="43"/>
      <c r="V42" s="43"/>
      <c r="W42" s="43" t="s">
        <v>123</v>
      </c>
      <c r="X42" s="43" t="s">
        <v>105</v>
      </c>
      <c r="Y42" s="43" t="s">
        <v>124</v>
      </c>
      <c r="Z42" s="43" t="s">
        <v>105</v>
      </c>
      <c r="AA42" s="43" t="s">
        <v>105</v>
      </c>
      <c r="AB42" s="43" t="s">
        <v>124</v>
      </c>
      <c r="AC42" s="43">
        <v>43</v>
      </c>
      <c r="AD42" s="43">
        <v>144</v>
      </c>
      <c r="AE42" s="43">
        <v>1900</v>
      </c>
      <c r="AF42" s="43" t="s">
        <v>144</v>
      </c>
      <c r="AG42" s="43" t="s">
        <v>305</v>
      </c>
      <c r="AH42" s="43"/>
    </row>
    <row r="43" s="4" customFormat="1" ht="56.25" spans="1:34">
      <c r="A43" s="42" t="s">
        <v>306</v>
      </c>
      <c r="B43" s="46" t="s">
        <v>307</v>
      </c>
      <c r="C43" s="46" t="s">
        <v>308</v>
      </c>
      <c r="D43" s="43" t="s">
        <v>165</v>
      </c>
      <c r="E43" s="46" t="s">
        <v>309</v>
      </c>
      <c r="F43" s="44" t="s">
        <v>127</v>
      </c>
      <c r="G43" s="43" t="s">
        <v>134</v>
      </c>
      <c r="H43" s="42" t="s">
        <v>167</v>
      </c>
      <c r="I43" s="63">
        <v>80</v>
      </c>
      <c r="J43" s="63">
        <v>80</v>
      </c>
      <c r="K43" s="43"/>
      <c r="L43" s="43"/>
      <c r="M43" s="43"/>
      <c r="N43" s="43"/>
      <c r="O43" s="43"/>
      <c r="P43" s="43"/>
      <c r="Q43" s="43"/>
      <c r="R43" s="43"/>
      <c r="S43" s="43"/>
      <c r="T43" s="43"/>
      <c r="U43" s="43"/>
      <c r="V43" s="43"/>
      <c r="W43" s="43" t="s">
        <v>123</v>
      </c>
      <c r="X43" s="43" t="s">
        <v>124</v>
      </c>
      <c r="Y43" s="43" t="s">
        <v>124</v>
      </c>
      <c r="Z43" s="43" t="s">
        <v>105</v>
      </c>
      <c r="AA43" s="43" t="s">
        <v>105</v>
      </c>
      <c r="AB43" s="43" t="s">
        <v>124</v>
      </c>
      <c r="AC43" s="43">
        <v>141</v>
      </c>
      <c r="AD43" s="43">
        <v>494</v>
      </c>
      <c r="AE43" s="43">
        <v>3756</v>
      </c>
      <c r="AF43" s="46" t="s">
        <v>144</v>
      </c>
      <c r="AG43" s="46" t="s">
        <v>310</v>
      </c>
      <c r="AH43" s="43"/>
    </row>
    <row r="44" s="4" customFormat="1" ht="131.25" spans="1:34">
      <c r="A44" s="42" t="s">
        <v>311</v>
      </c>
      <c r="B44" s="51" t="s">
        <v>312</v>
      </c>
      <c r="C44" s="51" t="s">
        <v>313</v>
      </c>
      <c r="D44" s="51" t="s">
        <v>314</v>
      </c>
      <c r="E44" s="51" t="s">
        <v>315</v>
      </c>
      <c r="F44" s="44" t="s">
        <v>127</v>
      </c>
      <c r="G44" s="51" t="s">
        <v>134</v>
      </c>
      <c r="H44" s="51" t="s">
        <v>228</v>
      </c>
      <c r="I44" s="51">
        <v>395.92</v>
      </c>
      <c r="J44" s="51">
        <v>395.92</v>
      </c>
      <c r="K44" s="51"/>
      <c r="L44" s="51"/>
      <c r="M44" s="51"/>
      <c r="N44" s="51"/>
      <c r="O44" s="51"/>
      <c r="P44" s="51"/>
      <c r="Q44" s="51"/>
      <c r="R44" s="51"/>
      <c r="S44" s="51"/>
      <c r="T44" s="51"/>
      <c r="U44" s="51"/>
      <c r="V44" s="51"/>
      <c r="W44" s="49" t="s">
        <v>123</v>
      </c>
      <c r="X44" s="48" t="s">
        <v>105</v>
      </c>
      <c r="Y44" s="48" t="s">
        <v>124</v>
      </c>
      <c r="Z44" s="48" t="s">
        <v>105</v>
      </c>
      <c r="AA44" s="48" t="s">
        <v>105</v>
      </c>
      <c r="AB44" s="48" t="s">
        <v>124</v>
      </c>
      <c r="AC44" s="43">
        <v>48</v>
      </c>
      <c r="AD44" s="43">
        <v>145</v>
      </c>
      <c r="AE44" s="43">
        <v>2518</v>
      </c>
      <c r="AF44" s="51" t="s">
        <v>144</v>
      </c>
      <c r="AG44" s="51" t="s">
        <v>316</v>
      </c>
      <c r="AH44" s="51"/>
    </row>
    <row r="45" s="4" customFormat="1" ht="37.5" spans="1:34">
      <c r="A45" s="42" t="s">
        <v>317</v>
      </c>
      <c r="B45" s="42" t="s">
        <v>318</v>
      </c>
      <c r="C45" s="42" t="s">
        <v>319</v>
      </c>
      <c r="D45" s="42" t="s">
        <v>276</v>
      </c>
      <c r="E45" s="42" t="s">
        <v>277</v>
      </c>
      <c r="F45" s="42" t="s">
        <v>127</v>
      </c>
      <c r="G45" s="43" t="s">
        <v>134</v>
      </c>
      <c r="H45" s="42" t="s">
        <v>278</v>
      </c>
      <c r="I45" s="62">
        <v>50</v>
      </c>
      <c r="J45" s="62">
        <v>50</v>
      </c>
      <c r="K45" s="42"/>
      <c r="L45" s="42"/>
      <c r="M45" s="43"/>
      <c r="N45" s="43"/>
      <c r="O45" s="43"/>
      <c r="P45" s="43"/>
      <c r="Q45" s="43"/>
      <c r="R45" s="43"/>
      <c r="S45" s="43"/>
      <c r="T45" s="43"/>
      <c r="U45" s="43"/>
      <c r="V45" s="43"/>
      <c r="W45" s="45" t="s">
        <v>123</v>
      </c>
      <c r="X45" s="45" t="s">
        <v>105</v>
      </c>
      <c r="Y45" s="45" t="s">
        <v>124</v>
      </c>
      <c r="Z45" s="45" t="s">
        <v>124</v>
      </c>
      <c r="AA45" s="45" t="s">
        <v>124</v>
      </c>
      <c r="AB45" s="45" t="s">
        <v>124</v>
      </c>
      <c r="AC45" s="43">
        <v>28</v>
      </c>
      <c r="AD45" s="43">
        <v>113</v>
      </c>
      <c r="AE45" s="43">
        <v>329</v>
      </c>
      <c r="AF45" s="43" t="s">
        <v>136</v>
      </c>
      <c r="AG45" s="43" t="s">
        <v>320</v>
      </c>
      <c r="AH45" s="43"/>
    </row>
    <row r="46" s="4" customFormat="1" ht="37.5" spans="1:34">
      <c r="A46" s="42" t="s">
        <v>321</v>
      </c>
      <c r="B46" s="42" t="s">
        <v>322</v>
      </c>
      <c r="C46" s="42" t="s">
        <v>323</v>
      </c>
      <c r="D46" s="42" t="s">
        <v>276</v>
      </c>
      <c r="E46" s="42" t="s">
        <v>324</v>
      </c>
      <c r="F46" s="42" t="s">
        <v>127</v>
      </c>
      <c r="G46" s="43" t="s">
        <v>134</v>
      </c>
      <c r="H46" s="42" t="s">
        <v>278</v>
      </c>
      <c r="I46" s="62">
        <v>65</v>
      </c>
      <c r="J46" s="62">
        <v>65</v>
      </c>
      <c r="K46" s="42"/>
      <c r="L46" s="42"/>
      <c r="M46" s="43"/>
      <c r="N46" s="43"/>
      <c r="O46" s="43"/>
      <c r="P46" s="43"/>
      <c r="Q46" s="43"/>
      <c r="R46" s="43"/>
      <c r="S46" s="43"/>
      <c r="T46" s="43"/>
      <c r="U46" s="43"/>
      <c r="V46" s="43"/>
      <c r="W46" s="45" t="s">
        <v>123</v>
      </c>
      <c r="X46" s="45" t="s">
        <v>105</v>
      </c>
      <c r="Y46" s="45" t="s">
        <v>105</v>
      </c>
      <c r="Z46" s="45" t="s">
        <v>124</v>
      </c>
      <c r="AA46" s="45" t="s">
        <v>124</v>
      </c>
      <c r="AB46" s="45" t="s">
        <v>124</v>
      </c>
      <c r="AC46" s="43">
        <v>283</v>
      </c>
      <c r="AD46" s="43">
        <v>1133</v>
      </c>
      <c r="AE46" s="43">
        <v>1133</v>
      </c>
      <c r="AF46" s="43" t="s">
        <v>136</v>
      </c>
      <c r="AG46" s="43" t="s">
        <v>325</v>
      </c>
      <c r="AH46" s="43"/>
    </row>
    <row r="47" s="6" customFormat="1" ht="42.95" customHeight="1" spans="1:34">
      <c r="A47" s="53" t="s">
        <v>23</v>
      </c>
      <c r="B47" s="54">
        <v>3</v>
      </c>
      <c r="C47" s="54"/>
      <c r="D47" s="54"/>
      <c r="E47" s="54"/>
      <c r="F47" s="54"/>
      <c r="G47" s="54"/>
      <c r="H47" s="54"/>
      <c r="I47" s="67">
        <f>I48+I50</f>
        <v>35</v>
      </c>
      <c r="J47" s="67">
        <f>J48+J50</f>
        <v>35</v>
      </c>
      <c r="K47" s="54"/>
      <c r="L47" s="54"/>
      <c r="M47" s="54"/>
      <c r="N47" s="54"/>
      <c r="O47" s="54"/>
      <c r="P47" s="54"/>
      <c r="Q47" s="54"/>
      <c r="R47" s="54"/>
      <c r="S47" s="54"/>
      <c r="T47" s="54"/>
      <c r="U47" s="54"/>
      <c r="V47" s="54"/>
      <c r="W47" s="54"/>
      <c r="X47" s="54"/>
      <c r="Y47" s="54"/>
      <c r="Z47" s="54"/>
      <c r="AA47" s="54"/>
      <c r="AB47" s="54"/>
      <c r="AC47" s="54"/>
      <c r="AD47" s="54"/>
      <c r="AE47" s="54"/>
      <c r="AF47" s="54"/>
      <c r="AG47" s="54"/>
      <c r="AH47" s="54"/>
    </row>
    <row r="48" s="4" customFormat="1" ht="56.25" spans="1:34">
      <c r="A48" s="42" t="s">
        <v>24</v>
      </c>
      <c r="B48" s="42" t="s">
        <v>326</v>
      </c>
      <c r="C48" s="43" t="s">
        <v>327</v>
      </c>
      <c r="D48" s="43" t="s">
        <v>328</v>
      </c>
      <c r="E48" s="43" t="s">
        <v>329</v>
      </c>
      <c r="F48" s="43">
        <v>2021</v>
      </c>
      <c r="G48" s="43" t="s">
        <v>330</v>
      </c>
      <c r="H48" s="43" t="s">
        <v>331</v>
      </c>
      <c r="I48" s="43">
        <v>10</v>
      </c>
      <c r="J48" s="43">
        <v>10</v>
      </c>
      <c r="K48" s="43"/>
      <c r="L48" s="43"/>
      <c r="M48" s="48"/>
      <c r="N48" s="43"/>
      <c r="O48" s="43"/>
      <c r="P48" s="43"/>
      <c r="Q48" s="43"/>
      <c r="R48" s="43"/>
      <c r="S48" s="43"/>
      <c r="T48" s="43"/>
      <c r="U48" s="43"/>
      <c r="V48" s="43"/>
      <c r="W48" s="43" t="s">
        <v>123</v>
      </c>
      <c r="X48" s="43" t="s">
        <v>105</v>
      </c>
      <c r="Y48" s="43" t="s">
        <v>124</v>
      </c>
      <c r="Z48" s="43" t="s">
        <v>124</v>
      </c>
      <c r="AA48" s="43" t="s">
        <v>124</v>
      </c>
      <c r="AB48" s="43" t="s">
        <v>124</v>
      </c>
      <c r="AC48" s="43">
        <v>444</v>
      </c>
      <c r="AD48" s="43">
        <v>444</v>
      </c>
      <c r="AE48" s="43">
        <v>444</v>
      </c>
      <c r="AF48" s="43" t="s">
        <v>332</v>
      </c>
      <c r="AG48" s="43" t="s">
        <v>333</v>
      </c>
      <c r="AH48" s="41"/>
    </row>
    <row r="49" s="4" customFormat="1" ht="42.95" customHeight="1" spans="1:34">
      <c r="A49" s="42" t="s">
        <v>25</v>
      </c>
      <c r="B49" s="43"/>
      <c r="C49" s="43"/>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row>
    <row r="50" s="4" customFormat="1" ht="42.95" customHeight="1" spans="1:34">
      <c r="A50" s="42" t="s">
        <v>334</v>
      </c>
      <c r="B50" s="43">
        <v>2</v>
      </c>
      <c r="C50" s="43"/>
      <c r="D50" s="43"/>
      <c r="E50" s="43"/>
      <c r="F50" s="43"/>
      <c r="G50" s="43"/>
      <c r="H50" s="43"/>
      <c r="I50" s="43">
        <v>25</v>
      </c>
      <c r="J50" s="43">
        <v>25</v>
      </c>
      <c r="K50" s="43"/>
      <c r="L50" s="43"/>
      <c r="M50" s="43"/>
      <c r="N50" s="43"/>
      <c r="O50" s="43"/>
      <c r="P50" s="43"/>
      <c r="Q50" s="43"/>
      <c r="R50" s="43"/>
      <c r="S50" s="43"/>
      <c r="T50" s="43"/>
      <c r="U50" s="43"/>
      <c r="V50" s="43"/>
      <c r="W50" s="43"/>
      <c r="X50" s="43"/>
      <c r="Y50" s="43"/>
      <c r="Z50" s="43"/>
      <c r="AA50" s="43"/>
      <c r="AB50" s="43"/>
      <c r="AC50" s="43">
        <v>1410</v>
      </c>
      <c r="AD50" s="43">
        <v>1650</v>
      </c>
      <c r="AE50" s="43">
        <v>2650</v>
      </c>
      <c r="AF50" s="43"/>
      <c r="AG50" s="43"/>
      <c r="AH50" s="43"/>
    </row>
    <row r="51" s="7" customFormat="1" ht="93.75" spans="1:34">
      <c r="A51" s="55" t="s">
        <v>335</v>
      </c>
      <c r="B51" s="56" t="s">
        <v>336</v>
      </c>
      <c r="C51" s="56" t="s">
        <v>337</v>
      </c>
      <c r="D51" s="56" t="s">
        <v>338</v>
      </c>
      <c r="E51" s="56" t="s">
        <v>339</v>
      </c>
      <c r="F51" s="55" t="s">
        <v>127</v>
      </c>
      <c r="G51" s="56" t="s">
        <v>340</v>
      </c>
      <c r="H51" s="56" t="s">
        <v>341</v>
      </c>
      <c r="I51" s="68">
        <v>10</v>
      </c>
      <c r="J51" s="68">
        <v>10</v>
      </c>
      <c r="K51" s="69"/>
      <c r="L51" s="68"/>
      <c r="M51" s="56"/>
      <c r="N51" s="68"/>
      <c r="O51" s="70"/>
      <c r="P51" s="70"/>
      <c r="Q51" s="70"/>
      <c r="R51" s="70"/>
      <c r="S51" s="70"/>
      <c r="T51" s="70"/>
      <c r="U51" s="70"/>
      <c r="V51" s="70"/>
      <c r="W51" s="70" t="s">
        <v>123</v>
      </c>
      <c r="X51" s="71" t="s">
        <v>124</v>
      </c>
      <c r="Y51" s="70" t="s">
        <v>124</v>
      </c>
      <c r="Z51" s="70" t="s">
        <v>124</v>
      </c>
      <c r="AA51" s="70" t="s">
        <v>124</v>
      </c>
      <c r="AB51" s="70" t="s">
        <v>124</v>
      </c>
      <c r="AC51" s="70">
        <v>1200</v>
      </c>
      <c r="AD51" s="70">
        <v>1200</v>
      </c>
      <c r="AE51" s="70">
        <v>2000</v>
      </c>
      <c r="AF51" s="56" t="s">
        <v>342</v>
      </c>
      <c r="AG51" s="57" t="s">
        <v>343</v>
      </c>
      <c r="AH51" s="52"/>
    </row>
    <row r="52" s="7" customFormat="1" ht="56.25" spans="1:34">
      <c r="A52" s="55" t="s">
        <v>344</v>
      </c>
      <c r="B52" s="52" t="s">
        <v>345</v>
      </c>
      <c r="C52" s="52" t="s">
        <v>346</v>
      </c>
      <c r="D52" s="57" t="s">
        <v>338</v>
      </c>
      <c r="E52" s="57" t="s">
        <v>339</v>
      </c>
      <c r="F52" s="57">
        <v>2022</v>
      </c>
      <c r="G52" s="52" t="s">
        <v>134</v>
      </c>
      <c r="H52" s="52" t="s">
        <v>347</v>
      </c>
      <c r="I52" s="52">
        <v>15</v>
      </c>
      <c r="J52" s="52">
        <v>15</v>
      </c>
      <c r="K52" s="52"/>
      <c r="L52" s="52"/>
      <c r="M52" s="52"/>
      <c r="N52" s="52"/>
      <c r="O52" s="52"/>
      <c r="P52" s="52"/>
      <c r="Q52" s="52"/>
      <c r="R52" s="52"/>
      <c r="S52" s="52"/>
      <c r="T52" s="52"/>
      <c r="U52" s="52"/>
      <c r="V52" s="52"/>
      <c r="W52" s="70" t="s">
        <v>123</v>
      </c>
      <c r="X52" s="71" t="s">
        <v>105</v>
      </c>
      <c r="Y52" s="57" t="s">
        <v>124</v>
      </c>
      <c r="Z52" s="57" t="s">
        <v>124</v>
      </c>
      <c r="AA52" s="57" t="s">
        <v>124</v>
      </c>
      <c r="AB52" s="57" t="s">
        <v>124</v>
      </c>
      <c r="AC52" s="52">
        <v>210</v>
      </c>
      <c r="AD52" s="52">
        <v>450</v>
      </c>
      <c r="AE52" s="52">
        <v>450</v>
      </c>
      <c r="AF52" s="56" t="s">
        <v>348</v>
      </c>
      <c r="AG52" s="52" t="s">
        <v>349</v>
      </c>
      <c r="AH52" s="52"/>
    </row>
    <row r="53" s="7" customFormat="1" ht="42.95" customHeight="1" spans="1:34">
      <c r="A53" s="55" t="s">
        <v>28</v>
      </c>
      <c r="B53" s="52"/>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row>
    <row r="54" s="7" customFormat="1" ht="20.25" spans="1:34">
      <c r="A54" s="55" t="s">
        <v>29</v>
      </c>
      <c r="B54" s="52"/>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row>
    <row r="55" s="7" customFormat="1" ht="20.25" spans="1:34">
      <c r="A55" s="55" t="s">
        <v>30</v>
      </c>
      <c r="B55" s="52"/>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row>
    <row r="56" s="7" customFormat="1" ht="26" customHeight="1" spans="1:34">
      <c r="A56" s="55" t="s">
        <v>31</v>
      </c>
      <c r="B56" s="52"/>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row>
    <row r="57" s="7" customFormat="1" ht="20.25" spans="1:34">
      <c r="A57" s="55" t="s">
        <v>350</v>
      </c>
      <c r="B57" s="52"/>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row>
    <row r="58" s="7" customFormat="1" ht="20.25" spans="1:34">
      <c r="A58" s="55" t="s">
        <v>351</v>
      </c>
      <c r="B58" s="52"/>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row>
    <row r="59" s="7" customFormat="1" ht="20.25" spans="1:34">
      <c r="A59" s="55" t="s">
        <v>352</v>
      </c>
      <c r="B59" s="52"/>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row>
    <row r="60" s="7" customFormat="1" ht="20.25" spans="1:34">
      <c r="A60" s="55" t="s">
        <v>353</v>
      </c>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row>
    <row r="61" s="7" customFormat="1" ht="37.5" spans="1:34">
      <c r="A61" s="55" t="s">
        <v>354</v>
      </c>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row>
    <row r="62" s="6" customFormat="1" ht="42.95" customHeight="1" spans="1:34">
      <c r="A62" s="53" t="s">
        <v>33</v>
      </c>
      <c r="B62" s="54">
        <v>6</v>
      </c>
      <c r="C62" s="54"/>
      <c r="D62" s="54"/>
      <c r="E62" s="54"/>
      <c r="F62" s="54"/>
      <c r="G62" s="54"/>
      <c r="H62" s="54"/>
      <c r="I62" s="54">
        <f>I63+I65</f>
        <v>994.45</v>
      </c>
      <c r="J62" s="54">
        <f>J63+J65</f>
        <v>450</v>
      </c>
      <c r="K62" s="54"/>
      <c r="L62" s="54"/>
      <c r="M62" s="54"/>
      <c r="N62" s="54"/>
      <c r="O62" s="54">
        <f>O63+O65</f>
        <v>544.45</v>
      </c>
      <c r="P62" s="54"/>
      <c r="Q62" s="54"/>
      <c r="R62" s="54"/>
      <c r="S62" s="54"/>
      <c r="T62" s="54"/>
      <c r="U62" s="54"/>
      <c r="V62" s="54"/>
      <c r="W62" s="54"/>
      <c r="X62" s="54"/>
      <c r="Y62" s="54"/>
      <c r="Z62" s="54"/>
      <c r="AA62" s="54"/>
      <c r="AB62" s="54"/>
      <c r="AC62" s="54"/>
      <c r="AD62" s="54">
        <v>4449</v>
      </c>
      <c r="AE62" s="54">
        <v>4449</v>
      </c>
      <c r="AF62" s="54"/>
      <c r="AG62" s="54"/>
      <c r="AH62" s="54"/>
    </row>
    <row r="63" s="7" customFormat="1" ht="56.25" spans="1:34">
      <c r="A63" s="55" t="s">
        <v>34</v>
      </c>
      <c r="B63" s="56" t="s">
        <v>355</v>
      </c>
      <c r="C63" s="56" t="s">
        <v>356</v>
      </c>
      <c r="D63" s="57" t="s">
        <v>338</v>
      </c>
      <c r="E63" s="57" t="s">
        <v>339</v>
      </c>
      <c r="F63" s="57">
        <v>2022</v>
      </c>
      <c r="G63" s="56" t="s">
        <v>340</v>
      </c>
      <c r="H63" s="56" t="s">
        <v>341</v>
      </c>
      <c r="I63" s="57">
        <v>450</v>
      </c>
      <c r="J63" s="57">
        <v>450</v>
      </c>
      <c r="K63" s="69"/>
      <c r="L63" s="70"/>
      <c r="M63" s="57"/>
      <c r="N63" s="70"/>
      <c r="O63" s="70"/>
      <c r="P63" s="70"/>
      <c r="Q63" s="70"/>
      <c r="R63" s="70"/>
      <c r="S63" s="70"/>
      <c r="T63" s="70"/>
      <c r="U63" s="70"/>
      <c r="V63" s="70"/>
      <c r="W63" s="57" t="s">
        <v>123</v>
      </c>
      <c r="X63" s="71" t="s">
        <v>105</v>
      </c>
      <c r="Y63" s="57" t="s">
        <v>124</v>
      </c>
      <c r="Z63" s="57" t="s">
        <v>124</v>
      </c>
      <c r="AA63" s="57" t="s">
        <v>124</v>
      </c>
      <c r="AB63" s="57" t="s">
        <v>124</v>
      </c>
      <c r="AC63" s="70">
        <v>1500</v>
      </c>
      <c r="AD63" s="70">
        <v>1500</v>
      </c>
      <c r="AE63" s="70">
        <v>1500</v>
      </c>
      <c r="AF63" s="56" t="s">
        <v>348</v>
      </c>
      <c r="AG63" s="56" t="s">
        <v>357</v>
      </c>
      <c r="AH63" s="70"/>
    </row>
    <row r="64" s="7" customFormat="1" ht="42.95" customHeight="1" spans="1:34">
      <c r="A64" s="55" t="s">
        <v>35</v>
      </c>
      <c r="B64" s="52"/>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row>
    <row r="65" s="4" customFormat="1" ht="42.95" customHeight="1" spans="1:34">
      <c r="A65" s="43" t="s">
        <v>358</v>
      </c>
      <c r="B65" s="43">
        <v>5</v>
      </c>
      <c r="C65" s="43"/>
      <c r="D65" s="43"/>
      <c r="E65" s="43"/>
      <c r="F65" s="43"/>
      <c r="G65" s="43"/>
      <c r="H65" s="43"/>
      <c r="I65" s="43">
        <v>544.45</v>
      </c>
      <c r="J65" s="43"/>
      <c r="K65" s="43"/>
      <c r="L65" s="43"/>
      <c r="M65" s="43"/>
      <c r="N65" s="43"/>
      <c r="O65" s="43">
        <v>544.45</v>
      </c>
      <c r="P65" s="43"/>
      <c r="Q65" s="43"/>
      <c r="R65" s="43"/>
      <c r="S65" s="43"/>
      <c r="T65" s="43"/>
      <c r="U65" s="43"/>
      <c r="V65" s="43"/>
      <c r="W65" s="43"/>
      <c r="X65" s="43"/>
      <c r="Y65" s="43"/>
      <c r="Z65" s="43"/>
      <c r="AA65" s="43"/>
      <c r="AB65" s="43"/>
      <c r="AC65" s="43"/>
      <c r="AD65" s="43">
        <v>4449</v>
      </c>
      <c r="AE65" s="43">
        <v>4449</v>
      </c>
      <c r="AF65" s="43"/>
      <c r="AG65" s="43"/>
      <c r="AH65" s="43"/>
    </row>
    <row r="66" s="5" customFormat="1" ht="37.5" spans="1:34">
      <c r="A66" s="48" t="s">
        <v>129</v>
      </c>
      <c r="B66" s="48" t="s">
        <v>359</v>
      </c>
      <c r="C66" s="48" t="s">
        <v>360</v>
      </c>
      <c r="D66" s="48" t="s">
        <v>361</v>
      </c>
      <c r="E66" s="48" t="s">
        <v>339</v>
      </c>
      <c r="F66" s="48" t="s">
        <v>127</v>
      </c>
      <c r="G66" s="48" t="s">
        <v>362</v>
      </c>
      <c r="H66" s="48" t="s">
        <v>363</v>
      </c>
      <c r="I66" s="48">
        <v>45</v>
      </c>
      <c r="J66" s="48"/>
      <c r="K66" s="48"/>
      <c r="L66" s="48"/>
      <c r="M66" s="48"/>
      <c r="N66" s="48"/>
      <c r="O66" s="48">
        <v>45</v>
      </c>
      <c r="P66" s="48"/>
      <c r="Q66" s="48"/>
      <c r="R66" s="48"/>
      <c r="S66" s="48"/>
      <c r="T66" s="48"/>
      <c r="U66" s="48"/>
      <c r="V66" s="48"/>
      <c r="W66" s="48" t="s">
        <v>123</v>
      </c>
      <c r="X66" s="48" t="s">
        <v>105</v>
      </c>
      <c r="Y66" s="48" t="s">
        <v>124</v>
      </c>
      <c r="Z66" s="48" t="s">
        <v>124</v>
      </c>
      <c r="AA66" s="48" t="s">
        <v>124</v>
      </c>
      <c r="AB66" s="48" t="s">
        <v>124</v>
      </c>
      <c r="AC66" s="48"/>
      <c r="AD66" s="48">
        <v>600</v>
      </c>
      <c r="AE66" s="48">
        <v>600</v>
      </c>
      <c r="AF66" s="48" t="s">
        <v>364</v>
      </c>
      <c r="AG66" s="48" t="s">
        <v>365</v>
      </c>
      <c r="AH66" s="48"/>
    </row>
    <row r="67" s="5" customFormat="1" ht="75" spans="1:34">
      <c r="A67" s="48" t="s">
        <v>138</v>
      </c>
      <c r="B67" s="48" t="s">
        <v>366</v>
      </c>
      <c r="C67" s="48" t="s">
        <v>367</v>
      </c>
      <c r="D67" s="48" t="s">
        <v>361</v>
      </c>
      <c r="E67" s="48" t="s">
        <v>339</v>
      </c>
      <c r="F67" s="48" t="s">
        <v>127</v>
      </c>
      <c r="G67" s="48" t="s">
        <v>362</v>
      </c>
      <c r="H67" s="48" t="s">
        <v>363</v>
      </c>
      <c r="I67" s="48">
        <v>258.95</v>
      </c>
      <c r="J67" s="48"/>
      <c r="K67" s="48"/>
      <c r="L67" s="48"/>
      <c r="M67" s="48"/>
      <c r="N67" s="48"/>
      <c r="O67" s="48">
        <v>258.95</v>
      </c>
      <c r="P67" s="48"/>
      <c r="Q67" s="48"/>
      <c r="R67" s="48"/>
      <c r="S67" s="48"/>
      <c r="T67" s="48"/>
      <c r="U67" s="48"/>
      <c r="V67" s="48"/>
      <c r="W67" s="48" t="s">
        <v>123</v>
      </c>
      <c r="X67" s="48" t="s">
        <v>105</v>
      </c>
      <c r="Y67" s="48" t="s">
        <v>124</v>
      </c>
      <c r="Z67" s="48" t="s">
        <v>124</v>
      </c>
      <c r="AA67" s="48" t="s">
        <v>124</v>
      </c>
      <c r="AB67" s="48" t="s">
        <v>124</v>
      </c>
      <c r="AC67" s="48"/>
      <c r="AD67" s="48">
        <v>3089</v>
      </c>
      <c r="AE67" s="48">
        <v>3089</v>
      </c>
      <c r="AF67" s="48" t="s">
        <v>368</v>
      </c>
      <c r="AG67" s="48" t="s">
        <v>369</v>
      </c>
      <c r="AH67" s="48"/>
    </row>
    <row r="68" s="5" customFormat="1" ht="37.5" spans="1:34">
      <c r="A68" s="48" t="s">
        <v>146</v>
      </c>
      <c r="B68" s="48" t="s">
        <v>370</v>
      </c>
      <c r="C68" s="48" t="s">
        <v>371</v>
      </c>
      <c r="D68" s="48" t="s">
        <v>361</v>
      </c>
      <c r="E68" s="48" t="s">
        <v>339</v>
      </c>
      <c r="F68" s="48" t="s">
        <v>127</v>
      </c>
      <c r="G68" s="48" t="s">
        <v>362</v>
      </c>
      <c r="H68" s="48" t="s">
        <v>363</v>
      </c>
      <c r="I68" s="48">
        <v>142.5</v>
      </c>
      <c r="J68" s="48"/>
      <c r="K68" s="48"/>
      <c r="L68" s="48"/>
      <c r="M68" s="48"/>
      <c r="N68" s="48"/>
      <c r="O68" s="48">
        <v>142.5</v>
      </c>
      <c r="P68" s="48"/>
      <c r="Q68" s="48"/>
      <c r="R68" s="48"/>
      <c r="S68" s="48"/>
      <c r="T68" s="48"/>
      <c r="U68" s="48"/>
      <c r="V68" s="48"/>
      <c r="W68" s="48" t="s">
        <v>123</v>
      </c>
      <c r="X68" s="48" t="s">
        <v>105</v>
      </c>
      <c r="Y68" s="48" t="s">
        <v>124</v>
      </c>
      <c r="Z68" s="48" t="s">
        <v>124</v>
      </c>
      <c r="AA68" s="48" t="s">
        <v>124</v>
      </c>
      <c r="AB68" s="48" t="s">
        <v>124</v>
      </c>
      <c r="AC68" s="48"/>
      <c r="AD68" s="48">
        <v>570</v>
      </c>
      <c r="AE68" s="48">
        <v>570</v>
      </c>
      <c r="AF68" s="48" t="s">
        <v>368</v>
      </c>
      <c r="AG68" s="48" t="s">
        <v>372</v>
      </c>
      <c r="AH68" s="48"/>
    </row>
    <row r="69" s="5" customFormat="1" ht="37.5" spans="1:34">
      <c r="A69" s="48" t="s">
        <v>153</v>
      </c>
      <c r="B69" s="48" t="s">
        <v>373</v>
      </c>
      <c r="C69" s="48" t="s">
        <v>374</v>
      </c>
      <c r="D69" s="48" t="s">
        <v>361</v>
      </c>
      <c r="E69" s="48" t="s">
        <v>339</v>
      </c>
      <c r="F69" s="48" t="s">
        <v>127</v>
      </c>
      <c r="G69" s="48" t="s">
        <v>362</v>
      </c>
      <c r="H69" s="48" t="s">
        <v>363</v>
      </c>
      <c r="I69" s="48">
        <v>8</v>
      </c>
      <c r="J69" s="48"/>
      <c r="K69" s="48"/>
      <c r="L69" s="48"/>
      <c r="M69" s="48"/>
      <c r="N69" s="48"/>
      <c r="O69" s="48">
        <v>8</v>
      </c>
      <c r="P69" s="48"/>
      <c r="Q69" s="48"/>
      <c r="R69" s="48"/>
      <c r="S69" s="48"/>
      <c r="T69" s="48"/>
      <c r="U69" s="48"/>
      <c r="V69" s="48"/>
      <c r="W69" s="48" t="s">
        <v>123</v>
      </c>
      <c r="X69" s="48" t="s">
        <v>105</v>
      </c>
      <c r="Y69" s="48" t="s">
        <v>124</v>
      </c>
      <c r="Z69" s="48" t="s">
        <v>124</v>
      </c>
      <c r="AA69" s="48" t="s">
        <v>124</v>
      </c>
      <c r="AB69" s="48" t="s">
        <v>124</v>
      </c>
      <c r="AC69" s="48"/>
      <c r="AD69" s="48">
        <v>40</v>
      </c>
      <c r="AE69" s="48">
        <v>40</v>
      </c>
      <c r="AF69" s="48" t="s">
        <v>368</v>
      </c>
      <c r="AG69" s="48" t="s">
        <v>375</v>
      </c>
      <c r="AH69" s="48"/>
    </row>
    <row r="70" s="5" customFormat="1" ht="37.5" spans="1:34">
      <c r="A70" s="48" t="s">
        <v>157</v>
      </c>
      <c r="B70" s="48" t="s">
        <v>376</v>
      </c>
      <c r="C70" s="48" t="s">
        <v>377</v>
      </c>
      <c r="D70" s="48" t="s">
        <v>361</v>
      </c>
      <c r="E70" s="48" t="s">
        <v>339</v>
      </c>
      <c r="F70" s="48" t="s">
        <v>127</v>
      </c>
      <c r="G70" s="48" t="s">
        <v>362</v>
      </c>
      <c r="H70" s="48" t="s">
        <v>363</v>
      </c>
      <c r="I70" s="48">
        <v>90</v>
      </c>
      <c r="J70" s="48"/>
      <c r="K70" s="48"/>
      <c r="L70" s="48"/>
      <c r="M70" s="48"/>
      <c r="N70" s="48"/>
      <c r="O70" s="48">
        <v>90</v>
      </c>
      <c r="P70" s="48"/>
      <c r="Q70" s="48"/>
      <c r="R70" s="48"/>
      <c r="S70" s="48"/>
      <c r="T70" s="48"/>
      <c r="U70" s="48"/>
      <c r="V70" s="48"/>
      <c r="W70" s="48" t="s">
        <v>123</v>
      </c>
      <c r="X70" s="48" t="s">
        <v>105</v>
      </c>
      <c r="Y70" s="48" t="s">
        <v>124</v>
      </c>
      <c r="Z70" s="48" t="s">
        <v>124</v>
      </c>
      <c r="AA70" s="48" t="s">
        <v>124</v>
      </c>
      <c r="AB70" s="48" t="s">
        <v>124</v>
      </c>
      <c r="AC70" s="48"/>
      <c r="AD70" s="48">
        <v>150</v>
      </c>
      <c r="AE70" s="48">
        <v>150</v>
      </c>
      <c r="AF70" s="48" t="s">
        <v>368</v>
      </c>
      <c r="AG70" s="48" t="s">
        <v>378</v>
      </c>
      <c r="AH70" s="48"/>
    </row>
    <row r="71" s="8" customFormat="1" ht="42.95" customHeight="1" spans="1:34">
      <c r="A71" s="80" t="s">
        <v>36</v>
      </c>
      <c r="B71" s="81">
        <v>2</v>
      </c>
      <c r="C71" s="80"/>
      <c r="D71" s="80"/>
      <c r="E71" s="80"/>
      <c r="F71" s="80"/>
      <c r="G71" s="80"/>
      <c r="H71" s="80"/>
      <c r="I71" s="80">
        <f>SUM(I72:I77)</f>
        <v>1340.33</v>
      </c>
      <c r="J71" s="80"/>
      <c r="K71" s="80"/>
      <c r="L71" s="80"/>
      <c r="M71" s="80"/>
      <c r="N71" s="80"/>
      <c r="O71" s="80">
        <f t="shared" ref="J71:V71" si="1">SUM(O72:O77)</f>
        <v>891.23</v>
      </c>
      <c r="P71" s="80"/>
      <c r="Q71" s="80"/>
      <c r="R71" s="80"/>
      <c r="S71" s="80"/>
      <c r="T71" s="80"/>
      <c r="U71" s="80"/>
      <c r="V71" s="80">
        <f t="shared" si="1"/>
        <v>238.6</v>
      </c>
      <c r="W71" s="80"/>
      <c r="X71" s="80"/>
      <c r="Y71" s="80"/>
      <c r="Z71" s="80"/>
      <c r="AA71" s="80"/>
      <c r="AB71" s="80"/>
      <c r="AC71" s="80"/>
      <c r="AD71" s="82">
        <v>14035</v>
      </c>
      <c r="AE71" s="82">
        <v>14035</v>
      </c>
      <c r="AF71" s="80"/>
      <c r="AG71" s="80"/>
      <c r="AH71" s="80"/>
    </row>
    <row r="72" s="5" customFormat="1" ht="42.95" customHeight="1" spans="1:34">
      <c r="A72" s="48" t="s">
        <v>37</v>
      </c>
      <c r="B72" s="48" t="s">
        <v>379</v>
      </c>
      <c r="C72" s="82" t="s">
        <v>380</v>
      </c>
      <c r="D72" s="48" t="s">
        <v>328</v>
      </c>
      <c r="E72" s="48" t="s">
        <v>381</v>
      </c>
      <c r="F72" s="47" t="s">
        <v>127</v>
      </c>
      <c r="G72" s="48" t="s">
        <v>382</v>
      </c>
      <c r="H72" s="48" t="s">
        <v>383</v>
      </c>
      <c r="I72" s="82">
        <f>J72+O72+V72</f>
        <v>1263.13</v>
      </c>
      <c r="J72" s="82">
        <v>210.5</v>
      </c>
      <c r="K72" s="48"/>
      <c r="L72" s="48"/>
      <c r="M72" s="48"/>
      <c r="N72" s="48"/>
      <c r="O72" s="82">
        <v>814.03</v>
      </c>
      <c r="P72" s="48"/>
      <c r="Q72" s="48"/>
      <c r="R72" s="48"/>
      <c r="S72" s="48"/>
      <c r="T72" s="48"/>
      <c r="U72" s="48"/>
      <c r="V72" s="82">
        <v>238.6</v>
      </c>
      <c r="W72" s="48" t="s">
        <v>104</v>
      </c>
      <c r="X72" s="48" t="s">
        <v>105</v>
      </c>
      <c r="Y72" s="48" t="s">
        <v>124</v>
      </c>
      <c r="Z72" s="48" t="s">
        <v>124</v>
      </c>
      <c r="AA72" s="48" t="s">
        <v>124</v>
      </c>
      <c r="AB72" s="48" t="s">
        <v>124</v>
      </c>
      <c r="AC72" s="48"/>
      <c r="AD72" s="82">
        <v>14035</v>
      </c>
      <c r="AE72" s="82">
        <v>14035</v>
      </c>
      <c r="AF72" s="48" t="s">
        <v>384</v>
      </c>
      <c r="AG72" s="48" t="s">
        <v>385</v>
      </c>
      <c r="AH72" s="48" t="s">
        <v>386</v>
      </c>
    </row>
    <row r="73" s="5" customFormat="1" ht="54.75" customHeight="1" spans="1:34">
      <c r="A73" s="48" t="s">
        <v>38</v>
      </c>
      <c r="B73" s="48" t="s">
        <v>387</v>
      </c>
      <c r="C73" s="82" t="s">
        <v>380</v>
      </c>
      <c r="D73" s="48" t="s">
        <v>328</v>
      </c>
      <c r="E73" s="48" t="s">
        <v>381</v>
      </c>
      <c r="F73" s="48" t="s">
        <v>127</v>
      </c>
      <c r="G73" s="48" t="s">
        <v>382</v>
      </c>
      <c r="H73" s="48" t="s">
        <v>383</v>
      </c>
      <c r="I73" s="82">
        <v>77.2</v>
      </c>
      <c r="J73" s="82"/>
      <c r="K73" s="48"/>
      <c r="L73" s="48"/>
      <c r="M73" s="48"/>
      <c r="N73" s="48"/>
      <c r="O73" s="82">
        <v>77.2</v>
      </c>
      <c r="P73" s="48"/>
      <c r="Q73" s="48"/>
      <c r="R73" s="48"/>
      <c r="S73" s="48"/>
      <c r="T73" s="48"/>
      <c r="U73" s="48"/>
      <c r="V73" s="48"/>
      <c r="W73" s="48" t="s">
        <v>104</v>
      </c>
      <c r="X73" s="48" t="s">
        <v>105</v>
      </c>
      <c r="Y73" s="48" t="s">
        <v>124</v>
      </c>
      <c r="Z73" s="48" t="s">
        <v>124</v>
      </c>
      <c r="AA73" s="48" t="s">
        <v>124</v>
      </c>
      <c r="AB73" s="48" t="s">
        <v>124</v>
      </c>
      <c r="AC73" s="48"/>
      <c r="AD73" s="82">
        <v>14035</v>
      </c>
      <c r="AE73" s="82">
        <v>14035</v>
      </c>
      <c r="AF73" s="48" t="s">
        <v>388</v>
      </c>
      <c r="AG73" s="48" t="s">
        <v>389</v>
      </c>
      <c r="AH73" s="48" t="s">
        <v>390</v>
      </c>
    </row>
    <row r="74" s="4" customFormat="1" ht="42.95" customHeight="1" spans="1:34">
      <c r="A74" s="43" t="s">
        <v>39</v>
      </c>
      <c r="B74" s="43"/>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row>
    <row r="75" s="4" customFormat="1" ht="42.95" customHeight="1" spans="1:34">
      <c r="A75" s="43" t="s">
        <v>40</v>
      </c>
      <c r="B75" s="43"/>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row>
    <row r="76" s="4" customFormat="1" ht="42.95" customHeight="1" spans="1:34">
      <c r="A76" s="43" t="s">
        <v>41</v>
      </c>
      <c r="B76" s="43"/>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row>
    <row r="77" s="4" customFormat="1" ht="42.95" customHeight="1" spans="1:34">
      <c r="A77" s="43" t="s">
        <v>42</v>
      </c>
      <c r="B77" s="43"/>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row>
    <row r="78" s="4" customFormat="1" ht="42.95" customHeight="1" spans="1:34">
      <c r="A78" s="43" t="s">
        <v>43</v>
      </c>
      <c r="B78" s="43"/>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row>
    <row r="79" s="4" customFormat="1" ht="42.95" customHeight="1" spans="1:34">
      <c r="A79" s="43" t="s">
        <v>44</v>
      </c>
      <c r="B79" s="43"/>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row>
    <row r="80" s="6" customFormat="1" ht="42.95" customHeight="1" spans="1:34">
      <c r="A80" s="54" t="s">
        <v>45</v>
      </c>
      <c r="B80" s="54">
        <v>2</v>
      </c>
      <c r="C80" s="54"/>
      <c r="D80" s="54"/>
      <c r="E80" s="54"/>
      <c r="F80" s="54"/>
      <c r="G80" s="54"/>
      <c r="H80" s="54"/>
      <c r="I80" s="54">
        <f>I81+I85</f>
        <v>535</v>
      </c>
      <c r="J80" s="54">
        <f>J81+J85</f>
        <v>535</v>
      </c>
      <c r="K80" s="54"/>
      <c r="L80" s="54"/>
      <c r="M80" s="54"/>
      <c r="N80" s="54"/>
      <c r="O80" s="54"/>
      <c r="P80" s="54"/>
      <c r="Q80" s="54"/>
      <c r="R80" s="54"/>
      <c r="S80" s="54"/>
      <c r="T80" s="54"/>
      <c r="U80" s="54"/>
      <c r="V80" s="54"/>
      <c r="W80" s="54"/>
      <c r="X80" s="54"/>
      <c r="Y80" s="54"/>
      <c r="Z80" s="54"/>
      <c r="AA80" s="54"/>
      <c r="AB80" s="54"/>
      <c r="AC80" s="54"/>
      <c r="AD80" s="54"/>
      <c r="AE80" s="54"/>
      <c r="AF80" s="54"/>
      <c r="AG80" s="54"/>
      <c r="AH80" s="54"/>
    </row>
    <row r="81" s="9" customFormat="1" ht="56.25" customHeight="1" spans="1:34">
      <c r="A81" s="52" t="s">
        <v>46</v>
      </c>
      <c r="B81" s="83" t="s">
        <v>391</v>
      </c>
      <c r="C81" s="83" t="s">
        <v>392</v>
      </c>
      <c r="D81" s="83" t="s">
        <v>338</v>
      </c>
      <c r="E81" s="83" t="s">
        <v>339</v>
      </c>
      <c r="F81" s="56" t="s">
        <v>127</v>
      </c>
      <c r="G81" s="83" t="s">
        <v>340</v>
      </c>
      <c r="H81" s="56" t="s">
        <v>393</v>
      </c>
      <c r="I81" s="70">
        <v>500</v>
      </c>
      <c r="J81" s="70">
        <v>500</v>
      </c>
      <c r="K81" s="69"/>
      <c r="L81" s="70"/>
      <c r="M81" s="70"/>
      <c r="N81" s="70"/>
      <c r="O81" s="70"/>
      <c r="P81" s="70"/>
      <c r="Q81" s="70"/>
      <c r="R81" s="70"/>
      <c r="S81" s="70"/>
      <c r="T81" s="70"/>
      <c r="U81" s="70"/>
      <c r="V81" s="70"/>
      <c r="W81" s="56" t="s">
        <v>123</v>
      </c>
      <c r="X81" s="71" t="s">
        <v>124</v>
      </c>
      <c r="Y81" s="56" t="s">
        <v>124</v>
      </c>
      <c r="Z81" s="56" t="s">
        <v>124</v>
      </c>
      <c r="AA81" s="56" t="s">
        <v>124</v>
      </c>
      <c r="AB81" s="56" t="s">
        <v>124</v>
      </c>
      <c r="AC81" s="70">
        <v>3500</v>
      </c>
      <c r="AD81" s="70">
        <v>6500</v>
      </c>
      <c r="AE81" s="70">
        <v>6500</v>
      </c>
      <c r="AF81" s="56" t="s">
        <v>394</v>
      </c>
      <c r="AG81" s="83" t="s">
        <v>395</v>
      </c>
      <c r="AH81" s="70"/>
    </row>
    <row r="82" s="7" customFormat="1" ht="42.95" customHeight="1" spans="1:34">
      <c r="A82" s="52" t="s">
        <v>47</v>
      </c>
      <c r="B82" s="52"/>
      <c r="C82" s="52"/>
      <c r="D82" s="52"/>
      <c r="E82" s="52"/>
      <c r="F82" s="56"/>
      <c r="G82" s="52"/>
      <c r="H82" s="52"/>
      <c r="I82" s="52"/>
      <c r="J82" s="52"/>
      <c r="K82" s="52"/>
      <c r="L82" s="52"/>
      <c r="M82" s="52"/>
      <c r="N82" s="52"/>
      <c r="O82" s="52"/>
      <c r="P82" s="52"/>
      <c r="Q82" s="52"/>
      <c r="R82" s="52"/>
      <c r="S82" s="52"/>
      <c r="T82" s="52"/>
      <c r="U82" s="52"/>
      <c r="V82" s="52"/>
      <c r="W82" s="52"/>
      <c r="X82" s="52"/>
      <c r="Y82" s="52"/>
      <c r="Z82" s="52"/>
      <c r="AA82" s="52"/>
      <c r="AB82" s="52"/>
      <c r="AC82" s="52"/>
      <c r="AD82" s="52"/>
      <c r="AE82" s="52"/>
      <c r="AF82" s="52"/>
      <c r="AG82" s="52"/>
      <c r="AH82" s="52"/>
    </row>
    <row r="83" s="7" customFormat="1" ht="42.95" customHeight="1" spans="1:34">
      <c r="A83" s="52" t="s">
        <v>48</v>
      </c>
      <c r="B83" s="52"/>
      <c r="C83" s="52"/>
      <c r="D83" s="52"/>
      <c r="E83" s="52"/>
      <c r="F83" s="56"/>
      <c r="G83" s="52"/>
      <c r="H83" s="52"/>
      <c r="I83" s="52"/>
      <c r="J83" s="52"/>
      <c r="K83" s="52"/>
      <c r="L83" s="52"/>
      <c r="M83" s="52"/>
      <c r="N83" s="52"/>
      <c r="O83" s="52"/>
      <c r="P83" s="52"/>
      <c r="Q83" s="52"/>
      <c r="R83" s="52"/>
      <c r="S83" s="52"/>
      <c r="T83" s="52"/>
      <c r="U83" s="52"/>
      <c r="V83" s="52"/>
      <c r="W83" s="52"/>
      <c r="X83" s="52"/>
      <c r="Y83" s="52"/>
      <c r="Z83" s="52"/>
      <c r="AA83" s="52"/>
      <c r="AB83" s="52"/>
      <c r="AC83" s="52"/>
      <c r="AD83" s="52"/>
      <c r="AE83" s="52"/>
      <c r="AF83" s="52"/>
      <c r="AG83" s="52"/>
      <c r="AH83" s="52"/>
    </row>
    <row r="84" s="7" customFormat="1" ht="42.95" customHeight="1" spans="1:34">
      <c r="A84" s="52" t="s">
        <v>49</v>
      </c>
      <c r="B84" s="52"/>
      <c r="C84" s="52"/>
      <c r="D84" s="52"/>
      <c r="E84" s="52"/>
      <c r="F84" s="56"/>
      <c r="G84" s="52"/>
      <c r="H84" s="52"/>
      <c r="I84" s="52"/>
      <c r="J84" s="52"/>
      <c r="K84" s="52"/>
      <c r="L84" s="52"/>
      <c r="M84" s="52"/>
      <c r="N84" s="52"/>
      <c r="O84" s="52"/>
      <c r="P84" s="52"/>
      <c r="Q84" s="52"/>
      <c r="R84" s="52"/>
      <c r="S84" s="52"/>
      <c r="T84" s="52"/>
      <c r="U84" s="52"/>
      <c r="V84" s="52"/>
      <c r="W84" s="52"/>
      <c r="X84" s="52"/>
      <c r="Y84" s="52"/>
      <c r="Z84" s="52"/>
      <c r="AA84" s="52"/>
      <c r="AB84" s="52"/>
      <c r="AC84" s="52"/>
      <c r="AD84" s="52"/>
      <c r="AE84" s="52"/>
      <c r="AF84" s="52"/>
      <c r="AG84" s="52"/>
      <c r="AH84" s="52"/>
    </row>
    <row r="85" s="7" customFormat="1" ht="42.95" customHeight="1" spans="1:34">
      <c r="A85" s="52" t="s">
        <v>22</v>
      </c>
      <c r="B85" s="84" t="s">
        <v>396</v>
      </c>
      <c r="C85" s="83" t="s">
        <v>397</v>
      </c>
      <c r="D85" s="85" t="s">
        <v>398</v>
      </c>
      <c r="E85" s="85" t="s">
        <v>339</v>
      </c>
      <c r="F85" s="56" t="s">
        <v>127</v>
      </c>
      <c r="G85" s="86" t="s">
        <v>340</v>
      </c>
      <c r="H85" s="56" t="s">
        <v>393</v>
      </c>
      <c r="I85" s="96">
        <v>35</v>
      </c>
      <c r="J85" s="96">
        <v>35</v>
      </c>
      <c r="K85" s="69"/>
      <c r="L85" s="70"/>
      <c r="M85" s="96"/>
      <c r="N85" s="70"/>
      <c r="O85" s="70"/>
      <c r="P85" s="70"/>
      <c r="Q85" s="70"/>
      <c r="R85" s="70"/>
      <c r="S85" s="70"/>
      <c r="T85" s="70"/>
      <c r="U85" s="70"/>
      <c r="V85" s="70"/>
      <c r="W85" s="70" t="s">
        <v>123</v>
      </c>
      <c r="X85" s="71" t="s">
        <v>124</v>
      </c>
      <c r="Y85" s="70" t="s">
        <v>124</v>
      </c>
      <c r="Z85" s="70" t="s">
        <v>124</v>
      </c>
      <c r="AA85" s="70" t="s">
        <v>124</v>
      </c>
      <c r="AB85" s="70" t="s">
        <v>124</v>
      </c>
      <c r="AC85" s="70">
        <v>900</v>
      </c>
      <c r="AD85" s="70">
        <v>2500</v>
      </c>
      <c r="AE85" s="70">
        <v>2500</v>
      </c>
      <c r="AF85" s="56" t="s">
        <v>394</v>
      </c>
      <c r="AG85" s="83" t="s">
        <v>399</v>
      </c>
      <c r="AH85" s="70"/>
    </row>
    <row r="86" s="10" customFormat="1" ht="42.95" customHeight="1" spans="1:34">
      <c r="A86" s="80" t="s">
        <v>50</v>
      </c>
      <c r="B86" s="80">
        <f>B88+B125</f>
        <v>45</v>
      </c>
      <c r="C86" s="80"/>
      <c r="D86" s="80"/>
      <c r="E86" s="80"/>
      <c r="F86" s="80"/>
      <c r="G86" s="80"/>
      <c r="H86" s="80"/>
      <c r="I86" s="80">
        <f>I88+I125</f>
        <v>2656.75</v>
      </c>
      <c r="J86" s="80">
        <f>J88+J125</f>
        <v>2656.75</v>
      </c>
      <c r="K86" s="80"/>
      <c r="L86" s="80"/>
      <c r="M86" s="80"/>
      <c r="N86" s="80"/>
      <c r="O86" s="80"/>
      <c r="P86" s="80"/>
      <c r="Q86" s="80"/>
      <c r="R86" s="80"/>
      <c r="S86" s="80"/>
      <c r="T86" s="80"/>
      <c r="U86" s="80"/>
      <c r="V86" s="80"/>
      <c r="W86" s="80"/>
      <c r="X86" s="80"/>
      <c r="Y86" s="80"/>
      <c r="Z86" s="80"/>
      <c r="AA86" s="80"/>
      <c r="AB86" s="80"/>
      <c r="AC86" s="80">
        <f>AC88+AC125</f>
        <v>4535</v>
      </c>
      <c r="AD86" s="80">
        <f>AD88+AD125</f>
        <v>18303</v>
      </c>
      <c r="AE86" s="80">
        <f>AE88+AE125</f>
        <v>61572</v>
      </c>
      <c r="AF86" s="80"/>
      <c r="AG86" s="80"/>
      <c r="AH86" s="80"/>
    </row>
    <row r="87" s="4" customFormat="1" ht="42.95" customHeight="1" spans="1:34">
      <c r="A87" s="43" t="s">
        <v>51</v>
      </c>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row>
    <row r="88" s="4" customFormat="1" ht="43" customHeight="1" spans="1:34">
      <c r="A88" s="43" t="s">
        <v>52</v>
      </c>
      <c r="B88" s="43">
        <v>36</v>
      </c>
      <c r="C88" s="43"/>
      <c r="D88" s="43"/>
      <c r="E88" s="43"/>
      <c r="F88" s="43"/>
      <c r="G88" s="43"/>
      <c r="H88" s="43"/>
      <c r="I88" s="43">
        <f t="shared" ref="I88:N88" si="2">SUM(I89:I124)</f>
        <v>2337.75</v>
      </c>
      <c r="J88" s="43">
        <f t="shared" si="2"/>
        <v>2337.75</v>
      </c>
      <c r="K88" s="43">
        <f t="shared" si="2"/>
        <v>218</v>
      </c>
      <c r="L88" s="43">
        <f t="shared" si="2"/>
        <v>640</v>
      </c>
      <c r="M88" s="43">
        <f t="shared" si="2"/>
        <v>0</v>
      </c>
      <c r="N88" s="43">
        <f t="shared" si="2"/>
        <v>0</v>
      </c>
      <c r="O88" s="43"/>
      <c r="P88" s="43"/>
      <c r="Q88" s="43"/>
      <c r="R88" s="43"/>
      <c r="S88" s="43"/>
      <c r="T88" s="43"/>
      <c r="U88" s="43"/>
      <c r="V88" s="43"/>
      <c r="W88" s="43"/>
      <c r="X88" s="43"/>
      <c r="Y88" s="43"/>
      <c r="Z88" s="43"/>
      <c r="AA88" s="43"/>
      <c r="AB88" s="43"/>
      <c r="AC88" s="43">
        <v>3579</v>
      </c>
      <c r="AD88" s="43">
        <v>14742</v>
      </c>
      <c r="AE88" s="43">
        <v>48661</v>
      </c>
      <c r="AF88" s="43"/>
      <c r="AG88" s="43"/>
      <c r="AH88" s="43"/>
    </row>
    <row r="89" s="11" customFormat="1" ht="56.25" spans="1:34">
      <c r="A89" s="52">
        <v>1</v>
      </c>
      <c r="B89" s="56" t="s">
        <v>400</v>
      </c>
      <c r="C89" s="56" t="s">
        <v>401</v>
      </c>
      <c r="D89" s="52" t="s">
        <v>284</v>
      </c>
      <c r="E89" s="52" t="s">
        <v>402</v>
      </c>
      <c r="F89" s="52">
        <v>2022</v>
      </c>
      <c r="G89" s="52" t="s">
        <v>403</v>
      </c>
      <c r="H89" s="52" t="s">
        <v>286</v>
      </c>
      <c r="I89" s="56">
        <v>85</v>
      </c>
      <c r="J89" s="56">
        <v>85</v>
      </c>
      <c r="K89" s="52"/>
      <c r="L89" s="52"/>
      <c r="M89" s="52"/>
      <c r="N89" s="52"/>
      <c r="O89" s="52"/>
      <c r="P89" s="52"/>
      <c r="Q89" s="52"/>
      <c r="R89" s="52"/>
      <c r="S89" s="52"/>
      <c r="T89" s="52"/>
      <c r="U89" s="52"/>
      <c r="V89" s="52"/>
      <c r="W89" s="52" t="s">
        <v>123</v>
      </c>
      <c r="X89" s="52" t="s">
        <v>105</v>
      </c>
      <c r="Y89" s="52" t="s">
        <v>124</v>
      </c>
      <c r="Z89" s="52" t="s">
        <v>124</v>
      </c>
      <c r="AA89" s="52" t="s">
        <v>124</v>
      </c>
      <c r="AB89" s="52" t="s">
        <v>124</v>
      </c>
      <c r="AC89" s="52">
        <v>96</v>
      </c>
      <c r="AD89" s="52">
        <v>345</v>
      </c>
      <c r="AE89" s="52">
        <v>718</v>
      </c>
      <c r="AF89" s="52" t="s">
        <v>404</v>
      </c>
      <c r="AG89" s="52" t="s">
        <v>405</v>
      </c>
      <c r="AH89" s="52"/>
    </row>
    <row r="90" s="11" customFormat="1" ht="37.5" spans="1:34">
      <c r="A90" s="52">
        <v>2</v>
      </c>
      <c r="B90" s="87" t="s">
        <v>406</v>
      </c>
      <c r="C90" s="56" t="s">
        <v>407</v>
      </c>
      <c r="D90" s="52" t="s">
        <v>284</v>
      </c>
      <c r="E90" s="52" t="s">
        <v>408</v>
      </c>
      <c r="F90" s="52">
        <v>2022</v>
      </c>
      <c r="G90" s="52" t="s">
        <v>403</v>
      </c>
      <c r="H90" s="52" t="s">
        <v>286</v>
      </c>
      <c r="I90" s="52">
        <v>10</v>
      </c>
      <c r="J90" s="97">
        <v>10</v>
      </c>
      <c r="K90" s="52"/>
      <c r="L90" s="52"/>
      <c r="M90" s="52"/>
      <c r="N90" s="52"/>
      <c r="O90" s="52"/>
      <c r="P90" s="52"/>
      <c r="Q90" s="52"/>
      <c r="R90" s="52"/>
      <c r="S90" s="52"/>
      <c r="T90" s="52"/>
      <c r="U90" s="52"/>
      <c r="V90" s="52"/>
      <c r="W90" s="52" t="s">
        <v>123</v>
      </c>
      <c r="X90" s="52" t="s">
        <v>105</v>
      </c>
      <c r="Y90" s="52" t="s">
        <v>124</v>
      </c>
      <c r="Z90" s="52" t="s">
        <v>124</v>
      </c>
      <c r="AA90" s="52" t="s">
        <v>124</v>
      </c>
      <c r="AB90" s="52" t="s">
        <v>124</v>
      </c>
      <c r="AC90" s="52">
        <v>27</v>
      </c>
      <c r="AD90" s="52">
        <v>100</v>
      </c>
      <c r="AE90" s="52">
        <v>243</v>
      </c>
      <c r="AF90" s="52" t="s">
        <v>404</v>
      </c>
      <c r="AG90" s="52" t="s">
        <v>409</v>
      </c>
      <c r="AH90" s="52"/>
    </row>
    <row r="91" s="11" customFormat="1" ht="112.5" spans="1:34">
      <c r="A91" s="52">
        <v>3</v>
      </c>
      <c r="B91" s="56" t="s">
        <v>410</v>
      </c>
      <c r="C91" s="56" t="s">
        <v>411</v>
      </c>
      <c r="D91" s="52" t="s">
        <v>284</v>
      </c>
      <c r="E91" s="52" t="s">
        <v>412</v>
      </c>
      <c r="F91" s="52">
        <v>2022</v>
      </c>
      <c r="G91" s="52" t="s">
        <v>403</v>
      </c>
      <c r="H91" s="52" t="s">
        <v>286</v>
      </c>
      <c r="I91" s="56">
        <v>28</v>
      </c>
      <c r="J91" s="56">
        <v>28</v>
      </c>
      <c r="K91" s="52"/>
      <c r="L91" s="52"/>
      <c r="M91" s="52"/>
      <c r="N91" s="52"/>
      <c r="O91" s="52"/>
      <c r="P91" s="52"/>
      <c r="Q91" s="52"/>
      <c r="R91" s="52"/>
      <c r="S91" s="52"/>
      <c r="T91" s="52"/>
      <c r="U91" s="52"/>
      <c r="V91" s="52"/>
      <c r="W91" s="52" t="s">
        <v>123</v>
      </c>
      <c r="X91" s="52" t="s">
        <v>105</v>
      </c>
      <c r="Y91" s="52" t="s">
        <v>124</v>
      </c>
      <c r="Z91" s="52" t="s">
        <v>124</v>
      </c>
      <c r="AA91" s="52" t="s">
        <v>124</v>
      </c>
      <c r="AB91" s="52" t="s">
        <v>124</v>
      </c>
      <c r="AC91" s="52">
        <v>65</v>
      </c>
      <c r="AD91" s="52">
        <v>255</v>
      </c>
      <c r="AE91" s="52">
        <v>908</v>
      </c>
      <c r="AF91" s="52" t="s">
        <v>404</v>
      </c>
      <c r="AG91" s="52" t="s">
        <v>413</v>
      </c>
      <c r="AH91" s="52"/>
    </row>
    <row r="92" s="11" customFormat="1" ht="56.25" spans="1:34">
      <c r="A92" s="52">
        <v>4</v>
      </c>
      <c r="B92" s="56" t="s">
        <v>414</v>
      </c>
      <c r="C92" s="56" t="s">
        <v>415</v>
      </c>
      <c r="D92" s="52" t="s">
        <v>284</v>
      </c>
      <c r="E92" s="52" t="s">
        <v>416</v>
      </c>
      <c r="F92" s="52">
        <v>2022</v>
      </c>
      <c r="G92" s="52" t="s">
        <v>403</v>
      </c>
      <c r="H92" s="52" t="s">
        <v>286</v>
      </c>
      <c r="I92" s="56">
        <v>90</v>
      </c>
      <c r="J92" s="56">
        <v>90</v>
      </c>
      <c r="K92" s="52"/>
      <c r="L92" s="52"/>
      <c r="M92" s="52"/>
      <c r="N92" s="52"/>
      <c r="O92" s="52"/>
      <c r="P92" s="52"/>
      <c r="Q92" s="52"/>
      <c r="R92" s="52"/>
      <c r="S92" s="52"/>
      <c r="T92" s="52"/>
      <c r="U92" s="52"/>
      <c r="V92" s="52"/>
      <c r="W92" s="52" t="s">
        <v>123</v>
      </c>
      <c r="X92" s="52" t="s">
        <v>105</v>
      </c>
      <c r="Y92" s="52" t="s">
        <v>124</v>
      </c>
      <c r="Z92" s="52" t="s">
        <v>124</v>
      </c>
      <c r="AA92" s="52" t="s">
        <v>124</v>
      </c>
      <c r="AB92" s="52" t="s">
        <v>124</v>
      </c>
      <c r="AC92" s="102">
        <v>84</v>
      </c>
      <c r="AD92" s="102">
        <v>1600</v>
      </c>
      <c r="AE92" s="102">
        <v>1870</v>
      </c>
      <c r="AF92" s="52" t="s">
        <v>404</v>
      </c>
      <c r="AG92" s="52" t="s">
        <v>417</v>
      </c>
      <c r="AH92" s="52"/>
    </row>
    <row r="93" s="12" customFormat="1" ht="37.5" spans="1:270">
      <c r="A93" s="52">
        <v>5</v>
      </c>
      <c r="B93" s="85" t="s">
        <v>418</v>
      </c>
      <c r="C93" s="85" t="s">
        <v>419</v>
      </c>
      <c r="D93" s="56" t="s">
        <v>420</v>
      </c>
      <c r="E93" s="56" t="s">
        <v>271</v>
      </c>
      <c r="F93" s="56">
        <v>2022</v>
      </c>
      <c r="G93" s="56" t="s">
        <v>421</v>
      </c>
      <c r="H93" s="56" t="s">
        <v>250</v>
      </c>
      <c r="I93" s="56">
        <v>30</v>
      </c>
      <c r="J93" s="56">
        <v>30</v>
      </c>
      <c r="K93" s="56"/>
      <c r="L93" s="56"/>
      <c r="M93" s="56"/>
      <c r="N93" s="56"/>
      <c r="O93" s="56"/>
      <c r="P93" s="56"/>
      <c r="Q93" s="56"/>
      <c r="R93" s="56"/>
      <c r="S93" s="56"/>
      <c r="T93" s="56"/>
      <c r="U93" s="56"/>
      <c r="V93" s="56"/>
      <c r="W93" s="56" t="s">
        <v>123</v>
      </c>
      <c r="X93" s="56" t="s">
        <v>105</v>
      </c>
      <c r="Y93" s="56" t="s">
        <v>124</v>
      </c>
      <c r="Z93" s="56" t="s">
        <v>124</v>
      </c>
      <c r="AA93" s="56" t="s">
        <v>124</v>
      </c>
      <c r="AB93" s="56" t="s">
        <v>124</v>
      </c>
      <c r="AC93" s="56">
        <v>185</v>
      </c>
      <c r="AD93" s="56">
        <v>588</v>
      </c>
      <c r="AE93" s="56">
        <v>3500</v>
      </c>
      <c r="AF93" s="56" t="s">
        <v>422</v>
      </c>
      <c r="AG93" s="56" t="s">
        <v>423</v>
      </c>
      <c r="AH93" s="56"/>
      <c r="AI93" s="105"/>
      <c r="AJ93" s="105"/>
      <c r="AK93" s="105"/>
      <c r="AL93" s="105"/>
      <c r="AM93" s="105"/>
      <c r="AN93" s="105"/>
      <c r="AO93" s="105"/>
      <c r="AP93" s="105"/>
      <c r="AQ93" s="105"/>
      <c r="AR93" s="105"/>
      <c r="AS93" s="105"/>
      <c r="AT93" s="105"/>
      <c r="AU93" s="105"/>
      <c r="AV93" s="105"/>
      <c r="AW93" s="105"/>
      <c r="AX93" s="105"/>
      <c r="AY93" s="105"/>
      <c r="AZ93" s="105"/>
      <c r="BA93" s="105"/>
      <c r="BB93" s="105"/>
      <c r="BC93" s="105"/>
      <c r="BD93" s="105"/>
      <c r="BE93" s="105"/>
      <c r="BF93" s="105"/>
      <c r="BG93" s="105"/>
      <c r="BH93" s="105"/>
      <c r="BI93" s="105"/>
      <c r="BJ93" s="105"/>
      <c r="BK93" s="105"/>
      <c r="BL93" s="105"/>
      <c r="BM93" s="105"/>
      <c r="BN93" s="105"/>
      <c r="BO93" s="105"/>
      <c r="BP93" s="105"/>
      <c r="BQ93" s="105"/>
      <c r="BR93" s="105"/>
      <c r="BS93" s="105"/>
      <c r="BT93" s="105"/>
      <c r="BU93" s="105"/>
      <c r="BV93" s="105"/>
      <c r="BW93" s="105"/>
      <c r="BX93" s="105"/>
      <c r="BY93" s="105"/>
      <c r="BZ93" s="105"/>
      <c r="CA93" s="105"/>
      <c r="CB93" s="105"/>
      <c r="CC93" s="105"/>
      <c r="CD93" s="105"/>
      <c r="CE93" s="105"/>
      <c r="CF93" s="105"/>
      <c r="CG93" s="105"/>
      <c r="CH93" s="105"/>
      <c r="CI93" s="105"/>
      <c r="CJ93" s="105"/>
      <c r="CK93" s="105"/>
      <c r="CL93" s="105"/>
      <c r="CM93" s="105"/>
      <c r="CN93" s="105"/>
      <c r="CO93" s="105"/>
      <c r="CP93" s="105"/>
      <c r="CQ93" s="105"/>
      <c r="CR93" s="105"/>
      <c r="CS93" s="105"/>
      <c r="CT93" s="105"/>
      <c r="CU93" s="105"/>
      <c r="CV93" s="105"/>
      <c r="CW93" s="105"/>
      <c r="CX93" s="105"/>
      <c r="CY93" s="105"/>
      <c r="CZ93" s="105"/>
      <c r="DA93" s="105"/>
      <c r="DB93" s="105"/>
      <c r="DC93" s="105"/>
      <c r="DD93" s="105"/>
      <c r="DE93" s="105"/>
      <c r="DF93" s="105"/>
      <c r="DG93" s="105"/>
      <c r="DH93" s="105"/>
      <c r="DI93" s="105"/>
      <c r="DJ93" s="105"/>
      <c r="DK93" s="105"/>
      <c r="DL93" s="105"/>
      <c r="DM93" s="105"/>
      <c r="DN93" s="105"/>
      <c r="DO93" s="105"/>
      <c r="DP93" s="105"/>
      <c r="DQ93" s="105"/>
      <c r="DR93" s="105"/>
      <c r="DS93" s="105"/>
      <c r="DT93" s="105"/>
      <c r="DU93" s="105"/>
      <c r="DV93" s="105"/>
      <c r="DW93" s="105"/>
      <c r="DX93" s="105"/>
      <c r="DY93" s="105"/>
      <c r="DZ93" s="105"/>
      <c r="EA93" s="105"/>
      <c r="EB93" s="105"/>
      <c r="EC93" s="105"/>
      <c r="ED93" s="105"/>
      <c r="EE93" s="105"/>
      <c r="EF93" s="105"/>
      <c r="EG93" s="105"/>
      <c r="EH93" s="105"/>
      <c r="EI93" s="105"/>
      <c r="EJ93" s="105"/>
      <c r="EK93" s="105"/>
      <c r="EL93" s="105"/>
      <c r="EM93" s="105"/>
      <c r="EN93" s="105"/>
      <c r="EO93" s="105"/>
      <c r="EP93" s="105"/>
      <c r="EQ93" s="105"/>
      <c r="ER93" s="105"/>
      <c r="ES93" s="105"/>
      <c r="ET93" s="105"/>
      <c r="EU93" s="105"/>
      <c r="EV93" s="105"/>
      <c r="EW93" s="105"/>
      <c r="EX93" s="105"/>
      <c r="EY93" s="105"/>
      <c r="EZ93" s="105"/>
      <c r="FA93" s="105"/>
      <c r="FB93" s="105"/>
      <c r="FC93" s="105"/>
      <c r="FD93" s="105"/>
      <c r="FE93" s="105"/>
      <c r="FF93" s="105"/>
      <c r="FG93" s="105"/>
      <c r="FH93" s="105"/>
      <c r="FI93" s="105"/>
      <c r="FJ93" s="105"/>
      <c r="FK93" s="105"/>
      <c r="FL93" s="105"/>
      <c r="FM93" s="105"/>
      <c r="FN93" s="105"/>
      <c r="FO93" s="105"/>
      <c r="FP93" s="105"/>
      <c r="FQ93" s="105"/>
      <c r="FR93" s="105"/>
      <c r="FS93" s="105"/>
      <c r="FT93" s="105"/>
      <c r="FU93" s="105"/>
      <c r="FV93" s="105"/>
      <c r="FW93" s="105"/>
      <c r="FX93" s="105"/>
      <c r="FY93" s="105"/>
      <c r="FZ93" s="105"/>
      <c r="GA93" s="105"/>
      <c r="GB93" s="105"/>
      <c r="GC93" s="105"/>
      <c r="GD93" s="105"/>
      <c r="GE93" s="105"/>
      <c r="GF93" s="105"/>
      <c r="GG93" s="105"/>
      <c r="GH93" s="105"/>
      <c r="GI93" s="105"/>
      <c r="GJ93" s="105"/>
      <c r="GK93" s="105"/>
      <c r="GL93" s="105"/>
      <c r="GM93" s="105"/>
      <c r="GN93" s="105"/>
      <c r="GO93" s="105"/>
      <c r="GP93" s="105"/>
      <c r="GQ93" s="105"/>
      <c r="GR93" s="105"/>
      <c r="GS93" s="105"/>
      <c r="GT93" s="105"/>
      <c r="GU93" s="105"/>
      <c r="GV93" s="105"/>
      <c r="GW93" s="105"/>
      <c r="GX93" s="105"/>
      <c r="GY93" s="105"/>
      <c r="GZ93" s="105"/>
      <c r="HA93" s="105"/>
      <c r="HB93" s="105"/>
      <c r="HC93" s="105"/>
      <c r="HD93" s="105"/>
      <c r="HE93" s="105"/>
      <c r="HF93" s="105"/>
      <c r="HG93" s="105"/>
      <c r="HH93" s="105"/>
      <c r="HI93" s="105"/>
      <c r="HJ93" s="105"/>
      <c r="HK93" s="105"/>
      <c r="HL93" s="105"/>
      <c r="HM93" s="105"/>
      <c r="HN93" s="105"/>
      <c r="HO93" s="105"/>
      <c r="HP93" s="105"/>
      <c r="HQ93" s="105"/>
      <c r="HR93" s="105"/>
      <c r="HS93" s="105"/>
      <c r="HT93" s="105"/>
      <c r="HU93" s="105"/>
      <c r="HV93" s="105"/>
      <c r="HW93" s="105"/>
      <c r="HX93" s="105"/>
      <c r="HY93" s="105"/>
      <c r="HZ93" s="105"/>
      <c r="IA93" s="105"/>
      <c r="IB93" s="105"/>
      <c r="IC93" s="105"/>
      <c r="ID93" s="105"/>
      <c r="IE93" s="105"/>
      <c r="IF93" s="105"/>
      <c r="IG93" s="105"/>
      <c r="IH93" s="105"/>
      <c r="II93" s="105"/>
      <c r="IJ93" s="105"/>
      <c r="IK93" s="105"/>
      <c r="IL93" s="105"/>
      <c r="IM93" s="105"/>
      <c r="IN93" s="105"/>
      <c r="IO93" s="105"/>
      <c r="IP93" s="105"/>
      <c r="IQ93" s="105"/>
      <c r="IR93" s="105"/>
      <c r="IS93" s="105"/>
      <c r="IT93" s="105"/>
      <c r="IU93" s="105"/>
      <c r="IV93" s="105"/>
      <c r="IW93" s="105"/>
      <c r="IX93" s="105"/>
      <c r="IY93" s="105"/>
      <c r="IZ93" s="105"/>
      <c r="JA93" s="105"/>
      <c r="JB93" s="105"/>
      <c r="JC93" s="105"/>
      <c r="JD93" s="105"/>
      <c r="JE93" s="105"/>
      <c r="JF93" s="105"/>
      <c r="JG93" s="105"/>
      <c r="JH93" s="105"/>
      <c r="JI93" s="105"/>
      <c r="JJ93" s="105"/>
    </row>
    <row r="94" s="12" customFormat="1" ht="37.5" spans="1:270">
      <c r="A94" s="52">
        <v>6</v>
      </c>
      <c r="B94" s="56" t="s">
        <v>424</v>
      </c>
      <c r="C94" s="56" t="s">
        <v>425</v>
      </c>
      <c r="D94" s="56" t="s">
        <v>426</v>
      </c>
      <c r="E94" s="56" t="s">
        <v>427</v>
      </c>
      <c r="F94" s="56">
        <v>2022</v>
      </c>
      <c r="G94" s="56" t="s">
        <v>421</v>
      </c>
      <c r="H94" s="56" t="s">
        <v>250</v>
      </c>
      <c r="I94" s="56">
        <v>90</v>
      </c>
      <c r="J94" s="56">
        <v>90</v>
      </c>
      <c r="K94" s="56"/>
      <c r="L94" s="56"/>
      <c r="M94" s="56"/>
      <c r="N94" s="56"/>
      <c r="O94" s="56"/>
      <c r="P94" s="56"/>
      <c r="Q94" s="56"/>
      <c r="R94" s="56"/>
      <c r="S94" s="56"/>
      <c r="T94" s="56"/>
      <c r="U94" s="56"/>
      <c r="V94" s="56"/>
      <c r="W94" s="56" t="s">
        <v>123</v>
      </c>
      <c r="X94" s="56" t="s">
        <v>105</v>
      </c>
      <c r="Y94" s="56" t="s">
        <v>124</v>
      </c>
      <c r="Z94" s="56" t="s">
        <v>124</v>
      </c>
      <c r="AA94" s="56" t="s">
        <v>124</v>
      </c>
      <c r="AB94" s="56" t="s">
        <v>124</v>
      </c>
      <c r="AC94" s="56">
        <v>88</v>
      </c>
      <c r="AD94" s="56">
        <v>292</v>
      </c>
      <c r="AE94" s="56">
        <v>2929</v>
      </c>
      <c r="AF94" s="56" t="s">
        <v>422</v>
      </c>
      <c r="AG94" s="56" t="s">
        <v>423</v>
      </c>
      <c r="AH94" s="56"/>
      <c r="AI94" s="105"/>
      <c r="AJ94" s="105"/>
      <c r="AK94" s="105"/>
      <c r="AL94" s="105"/>
      <c r="AM94" s="105"/>
      <c r="AN94" s="105"/>
      <c r="AO94" s="105"/>
      <c r="AP94" s="105"/>
      <c r="AQ94" s="105"/>
      <c r="AR94" s="105"/>
      <c r="AS94" s="105"/>
      <c r="AT94" s="105"/>
      <c r="AU94" s="105"/>
      <c r="AV94" s="105"/>
      <c r="AW94" s="105"/>
      <c r="AX94" s="105"/>
      <c r="AY94" s="105"/>
      <c r="AZ94" s="105"/>
      <c r="BA94" s="105"/>
      <c r="BB94" s="105"/>
      <c r="BC94" s="105"/>
      <c r="BD94" s="105"/>
      <c r="BE94" s="105"/>
      <c r="BF94" s="105"/>
      <c r="BG94" s="105"/>
      <c r="BH94" s="105"/>
      <c r="BI94" s="105"/>
      <c r="BJ94" s="105"/>
      <c r="BK94" s="105"/>
      <c r="BL94" s="105"/>
      <c r="BM94" s="105"/>
      <c r="BN94" s="105"/>
      <c r="BO94" s="105"/>
      <c r="BP94" s="105"/>
      <c r="BQ94" s="105"/>
      <c r="BR94" s="105"/>
      <c r="BS94" s="105"/>
      <c r="BT94" s="105"/>
      <c r="BU94" s="105"/>
      <c r="BV94" s="105"/>
      <c r="BW94" s="105"/>
      <c r="BX94" s="105"/>
      <c r="BY94" s="105"/>
      <c r="BZ94" s="105"/>
      <c r="CA94" s="105"/>
      <c r="CB94" s="105"/>
      <c r="CC94" s="105"/>
      <c r="CD94" s="105"/>
      <c r="CE94" s="105"/>
      <c r="CF94" s="105"/>
      <c r="CG94" s="105"/>
      <c r="CH94" s="105"/>
      <c r="CI94" s="105"/>
      <c r="CJ94" s="105"/>
      <c r="CK94" s="105"/>
      <c r="CL94" s="105"/>
      <c r="CM94" s="105"/>
      <c r="CN94" s="105"/>
      <c r="CO94" s="105"/>
      <c r="CP94" s="105"/>
      <c r="CQ94" s="105"/>
      <c r="CR94" s="105"/>
      <c r="CS94" s="105"/>
      <c r="CT94" s="105"/>
      <c r="CU94" s="105"/>
      <c r="CV94" s="105"/>
      <c r="CW94" s="105"/>
      <c r="CX94" s="105"/>
      <c r="CY94" s="105"/>
      <c r="CZ94" s="105"/>
      <c r="DA94" s="105"/>
      <c r="DB94" s="105"/>
      <c r="DC94" s="105"/>
      <c r="DD94" s="105"/>
      <c r="DE94" s="105"/>
      <c r="DF94" s="105"/>
      <c r="DG94" s="105"/>
      <c r="DH94" s="105"/>
      <c r="DI94" s="105"/>
      <c r="DJ94" s="105"/>
      <c r="DK94" s="105"/>
      <c r="DL94" s="105"/>
      <c r="DM94" s="105"/>
      <c r="DN94" s="105"/>
      <c r="DO94" s="105"/>
      <c r="DP94" s="105"/>
      <c r="DQ94" s="105"/>
      <c r="DR94" s="105"/>
      <c r="DS94" s="105"/>
      <c r="DT94" s="105"/>
      <c r="DU94" s="105"/>
      <c r="DV94" s="105"/>
      <c r="DW94" s="105"/>
      <c r="DX94" s="105"/>
      <c r="DY94" s="105"/>
      <c r="DZ94" s="105"/>
      <c r="EA94" s="105"/>
      <c r="EB94" s="105"/>
      <c r="EC94" s="105"/>
      <c r="ED94" s="105"/>
      <c r="EE94" s="105"/>
      <c r="EF94" s="105"/>
      <c r="EG94" s="105"/>
      <c r="EH94" s="105"/>
      <c r="EI94" s="105"/>
      <c r="EJ94" s="105"/>
      <c r="EK94" s="105"/>
      <c r="EL94" s="105"/>
      <c r="EM94" s="105"/>
      <c r="EN94" s="105"/>
      <c r="EO94" s="105"/>
      <c r="EP94" s="105"/>
      <c r="EQ94" s="105"/>
      <c r="ER94" s="105"/>
      <c r="ES94" s="105"/>
      <c r="ET94" s="105"/>
      <c r="EU94" s="105"/>
      <c r="EV94" s="105"/>
      <c r="EW94" s="105"/>
      <c r="EX94" s="105"/>
      <c r="EY94" s="105"/>
      <c r="EZ94" s="105"/>
      <c r="FA94" s="105"/>
      <c r="FB94" s="105"/>
      <c r="FC94" s="105"/>
      <c r="FD94" s="105"/>
      <c r="FE94" s="105"/>
      <c r="FF94" s="105"/>
      <c r="FG94" s="105"/>
      <c r="FH94" s="105"/>
      <c r="FI94" s="105"/>
      <c r="FJ94" s="105"/>
      <c r="FK94" s="105"/>
      <c r="FL94" s="105"/>
      <c r="FM94" s="105"/>
      <c r="FN94" s="105"/>
      <c r="FO94" s="105"/>
      <c r="FP94" s="105"/>
      <c r="FQ94" s="105"/>
      <c r="FR94" s="105"/>
      <c r="FS94" s="105"/>
      <c r="FT94" s="105"/>
      <c r="FU94" s="105"/>
      <c r="FV94" s="105"/>
      <c r="FW94" s="105"/>
      <c r="FX94" s="105"/>
      <c r="FY94" s="105"/>
      <c r="FZ94" s="105"/>
      <c r="GA94" s="105"/>
      <c r="GB94" s="105"/>
      <c r="GC94" s="105"/>
      <c r="GD94" s="105"/>
      <c r="GE94" s="105"/>
      <c r="GF94" s="105"/>
      <c r="GG94" s="105"/>
      <c r="GH94" s="105"/>
      <c r="GI94" s="105"/>
      <c r="GJ94" s="105"/>
      <c r="GK94" s="105"/>
      <c r="GL94" s="105"/>
      <c r="GM94" s="105"/>
      <c r="GN94" s="105"/>
      <c r="GO94" s="105"/>
      <c r="GP94" s="105"/>
      <c r="GQ94" s="105"/>
      <c r="GR94" s="105"/>
      <c r="GS94" s="105"/>
      <c r="GT94" s="105"/>
      <c r="GU94" s="105"/>
      <c r="GV94" s="105"/>
      <c r="GW94" s="105"/>
      <c r="GX94" s="105"/>
      <c r="GY94" s="105"/>
      <c r="GZ94" s="105"/>
      <c r="HA94" s="105"/>
      <c r="HB94" s="105"/>
      <c r="HC94" s="105"/>
      <c r="HD94" s="105"/>
      <c r="HE94" s="105"/>
      <c r="HF94" s="105"/>
      <c r="HG94" s="105"/>
      <c r="HH94" s="105"/>
      <c r="HI94" s="105"/>
      <c r="HJ94" s="105"/>
      <c r="HK94" s="105"/>
      <c r="HL94" s="105"/>
      <c r="HM94" s="105"/>
      <c r="HN94" s="105"/>
      <c r="HO94" s="105"/>
      <c r="HP94" s="105"/>
      <c r="HQ94" s="105"/>
      <c r="HR94" s="105"/>
      <c r="HS94" s="105"/>
      <c r="HT94" s="105"/>
      <c r="HU94" s="105"/>
      <c r="HV94" s="105"/>
      <c r="HW94" s="105"/>
      <c r="HX94" s="105"/>
      <c r="HY94" s="105"/>
      <c r="HZ94" s="105"/>
      <c r="IA94" s="105"/>
      <c r="IB94" s="105"/>
      <c r="IC94" s="105"/>
      <c r="ID94" s="105"/>
      <c r="IE94" s="105"/>
      <c r="IF94" s="105"/>
      <c r="IG94" s="105"/>
      <c r="IH94" s="105"/>
      <c r="II94" s="105"/>
      <c r="IJ94" s="105"/>
      <c r="IK94" s="105"/>
      <c r="IL94" s="105"/>
      <c r="IM94" s="105"/>
      <c r="IN94" s="105"/>
      <c r="IO94" s="105"/>
      <c r="IP94" s="105"/>
      <c r="IQ94" s="105"/>
      <c r="IR94" s="105"/>
      <c r="IS94" s="105"/>
      <c r="IT94" s="105"/>
      <c r="IU94" s="105"/>
      <c r="IV94" s="105"/>
      <c r="IW94" s="105"/>
      <c r="IX94" s="105"/>
      <c r="IY94" s="105"/>
      <c r="IZ94" s="105"/>
      <c r="JA94" s="105"/>
      <c r="JB94" s="105"/>
      <c r="JC94" s="105"/>
      <c r="JD94" s="105"/>
      <c r="JE94" s="105"/>
      <c r="JF94" s="105"/>
      <c r="JG94" s="105"/>
      <c r="JH94" s="105"/>
      <c r="JI94" s="105"/>
      <c r="JJ94" s="105"/>
    </row>
    <row r="95" s="13" customFormat="1" ht="56.25" spans="1:34">
      <c r="A95" s="52">
        <v>7</v>
      </c>
      <c r="B95" s="55" t="s">
        <v>428</v>
      </c>
      <c r="C95" s="55" t="s">
        <v>429</v>
      </c>
      <c r="D95" s="55" t="s">
        <v>276</v>
      </c>
      <c r="E95" s="55" t="s">
        <v>430</v>
      </c>
      <c r="F95" s="55" t="s">
        <v>127</v>
      </c>
      <c r="G95" s="55" t="s">
        <v>276</v>
      </c>
      <c r="H95" s="55" t="s">
        <v>278</v>
      </c>
      <c r="I95" s="98">
        <v>35</v>
      </c>
      <c r="J95" s="98">
        <v>35</v>
      </c>
      <c r="K95" s="55"/>
      <c r="L95" s="55"/>
      <c r="M95" s="52"/>
      <c r="N95" s="52"/>
      <c r="O95" s="52"/>
      <c r="P95" s="52"/>
      <c r="Q95" s="52"/>
      <c r="R95" s="52"/>
      <c r="S95" s="52"/>
      <c r="T95" s="52"/>
      <c r="U95" s="52"/>
      <c r="V95" s="52"/>
      <c r="W95" s="70" t="s">
        <v>123</v>
      </c>
      <c r="X95" s="70" t="s">
        <v>105</v>
      </c>
      <c r="Y95" s="70" t="s">
        <v>124</v>
      </c>
      <c r="Z95" s="70" t="s">
        <v>124</v>
      </c>
      <c r="AA95" s="70" t="s">
        <v>124</v>
      </c>
      <c r="AB95" s="70" t="s">
        <v>124</v>
      </c>
      <c r="AC95" s="52">
        <v>72</v>
      </c>
      <c r="AD95" s="52">
        <v>278</v>
      </c>
      <c r="AE95" s="52">
        <v>278</v>
      </c>
      <c r="AF95" s="52" t="s">
        <v>431</v>
      </c>
      <c r="AG95" s="52" t="s">
        <v>432</v>
      </c>
      <c r="AH95" s="52"/>
    </row>
    <row r="96" s="14" customFormat="1" ht="75" spans="1:34">
      <c r="A96" s="52">
        <v>8</v>
      </c>
      <c r="B96" s="52" t="s">
        <v>433</v>
      </c>
      <c r="C96" s="52" t="s">
        <v>434</v>
      </c>
      <c r="D96" s="52" t="s">
        <v>435</v>
      </c>
      <c r="E96" s="52" t="s">
        <v>436</v>
      </c>
      <c r="F96" s="55" t="s">
        <v>127</v>
      </c>
      <c r="G96" s="52" t="s">
        <v>421</v>
      </c>
      <c r="H96" s="52" t="s">
        <v>437</v>
      </c>
      <c r="I96" s="52">
        <v>99</v>
      </c>
      <c r="J96" s="52">
        <v>99</v>
      </c>
      <c r="K96" s="52"/>
      <c r="L96" s="52"/>
      <c r="M96" s="52"/>
      <c r="N96" s="52"/>
      <c r="O96" s="52"/>
      <c r="P96" s="52"/>
      <c r="Q96" s="52"/>
      <c r="R96" s="52"/>
      <c r="S96" s="52"/>
      <c r="T96" s="52"/>
      <c r="U96" s="52"/>
      <c r="V96" s="52"/>
      <c r="W96" s="52" t="s">
        <v>123</v>
      </c>
      <c r="X96" s="90" t="s">
        <v>124</v>
      </c>
      <c r="Y96" s="90" t="s">
        <v>124</v>
      </c>
      <c r="Z96" s="90" t="s">
        <v>124</v>
      </c>
      <c r="AA96" s="90" t="s">
        <v>124</v>
      </c>
      <c r="AB96" s="90" t="s">
        <v>124</v>
      </c>
      <c r="AC96" s="90">
        <v>163</v>
      </c>
      <c r="AD96" s="90">
        <v>599</v>
      </c>
      <c r="AE96" s="90">
        <v>1860</v>
      </c>
      <c r="AF96" s="52" t="s">
        <v>404</v>
      </c>
      <c r="AG96" s="52" t="s">
        <v>438</v>
      </c>
      <c r="AH96" s="97"/>
    </row>
    <row r="97" s="15" customFormat="1" ht="112.5" spans="1:40">
      <c r="A97" s="52">
        <v>9</v>
      </c>
      <c r="B97" s="88" t="s">
        <v>439</v>
      </c>
      <c r="C97" s="56" t="s">
        <v>440</v>
      </c>
      <c r="D97" s="70" t="s">
        <v>141</v>
      </c>
      <c r="E97" s="70" t="s">
        <v>441</v>
      </c>
      <c r="F97" s="70" t="s">
        <v>128</v>
      </c>
      <c r="G97" s="70" t="s">
        <v>442</v>
      </c>
      <c r="H97" s="70" t="s">
        <v>143</v>
      </c>
      <c r="I97" s="99">
        <v>160</v>
      </c>
      <c r="J97" s="99">
        <v>160</v>
      </c>
      <c r="K97" s="70"/>
      <c r="L97" s="99">
        <v>160</v>
      </c>
      <c r="M97" s="70"/>
      <c r="N97" s="70"/>
      <c r="O97" s="70"/>
      <c r="P97" s="70"/>
      <c r="Q97" s="70"/>
      <c r="R97" s="70"/>
      <c r="S97" s="70"/>
      <c r="T97" s="70"/>
      <c r="U97" s="70"/>
      <c r="V97" s="70"/>
      <c r="W97" s="70" t="s">
        <v>123</v>
      </c>
      <c r="X97" s="71" t="s">
        <v>124</v>
      </c>
      <c r="Y97" s="70" t="s">
        <v>124</v>
      </c>
      <c r="Z97" s="70" t="s">
        <v>124</v>
      </c>
      <c r="AA97" s="70" t="s">
        <v>124</v>
      </c>
      <c r="AB97" s="70" t="s">
        <v>124</v>
      </c>
      <c r="AC97" s="70">
        <v>106</v>
      </c>
      <c r="AD97" s="70">
        <v>430</v>
      </c>
      <c r="AE97" s="70">
        <v>1168</v>
      </c>
      <c r="AF97" s="70" t="s">
        <v>443</v>
      </c>
      <c r="AG97" s="70" t="s">
        <v>444</v>
      </c>
      <c r="AH97" s="70"/>
      <c r="AK97" s="17"/>
      <c r="AL97" s="17"/>
      <c r="AM97" s="17"/>
      <c r="AN97" s="17"/>
    </row>
    <row r="98" s="15" customFormat="1" ht="75" spans="1:40">
      <c r="A98" s="52">
        <v>10</v>
      </c>
      <c r="B98" s="88" t="s">
        <v>445</v>
      </c>
      <c r="C98" s="56" t="s">
        <v>446</v>
      </c>
      <c r="D98" s="70" t="s">
        <v>141</v>
      </c>
      <c r="E98" s="70" t="s">
        <v>447</v>
      </c>
      <c r="F98" s="70" t="s">
        <v>128</v>
      </c>
      <c r="G98" s="70" t="s">
        <v>442</v>
      </c>
      <c r="H98" s="70" t="s">
        <v>143</v>
      </c>
      <c r="I98" s="99">
        <v>80</v>
      </c>
      <c r="J98" s="99">
        <v>80</v>
      </c>
      <c r="K98" s="70"/>
      <c r="L98" s="99">
        <v>80</v>
      </c>
      <c r="M98" s="70"/>
      <c r="N98" s="70"/>
      <c r="O98" s="70"/>
      <c r="P98" s="70"/>
      <c r="Q98" s="70"/>
      <c r="R98" s="70"/>
      <c r="S98" s="70"/>
      <c r="T98" s="70"/>
      <c r="U98" s="70"/>
      <c r="V98" s="70"/>
      <c r="W98" s="52" t="s">
        <v>123</v>
      </c>
      <c r="X98" s="90" t="s">
        <v>124</v>
      </c>
      <c r="Y98" s="90" t="s">
        <v>124</v>
      </c>
      <c r="Z98" s="90" t="s">
        <v>124</v>
      </c>
      <c r="AA98" s="90" t="s">
        <v>124</v>
      </c>
      <c r="AB98" s="90" t="s">
        <v>124</v>
      </c>
      <c r="AC98" s="90">
        <v>65</v>
      </c>
      <c r="AD98" s="90">
        <v>230</v>
      </c>
      <c r="AE98" s="90">
        <v>1200</v>
      </c>
      <c r="AF98" s="52" t="s">
        <v>404</v>
      </c>
      <c r="AG98" s="52" t="s">
        <v>448</v>
      </c>
      <c r="AH98" s="70"/>
      <c r="AK98" s="17"/>
      <c r="AL98" s="17"/>
      <c r="AM98" s="17"/>
      <c r="AN98" s="17"/>
    </row>
    <row r="99" s="15" customFormat="1" ht="56.25" spans="1:40">
      <c r="A99" s="52">
        <v>11</v>
      </c>
      <c r="B99" s="88" t="s">
        <v>449</v>
      </c>
      <c r="C99" s="56" t="s">
        <v>450</v>
      </c>
      <c r="D99" s="70" t="s">
        <v>141</v>
      </c>
      <c r="E99" s="70" t="s">
        <v>451</v>
      </c>
      <c r="F99" s="55" t="s">
        <v>127</v>
      </c>
      <c r="G99" s="70" t="s">
        <v>442</v>
      </c>
      <c r="H99" s="70" t="s">
        <v>143</v>
      </c>
      <c r="I99" s="99">
        <v>99</v>
      </c>
      <c r="J99" s="99">
        <v>99</v>
      </c>
      <c r="K99" s="70"/>
      <c r="L99" s="99">
        <v>99</v>
      </c>
      <c r="M99" s="70"/>
      <c r="N99" s="70"/>
      <c r="O99" s="70"/>
      <c r="P99" s="70"/>
      <c r="Q99" s="70"/>
      <c r="R99" s="70"/>
      <c r="S99" s="70"/>
      <c r="T99" s="70"/>
      <c r="U99" s="70"/>
      <c r="V99" s="70"/>
      <c r="W99" s="52" t="s">
        <v>123</v>
      </c>
      <c r="X99" s="90" t="s">
        <v>124</v>
      </c>
      <c r="Y99" s="90" t="s">
        <v>124</v>
      </c>
      <c r="Z99" s="90" t="s">
        <v>124</v>
      </c>
      <c r="AA99" s="90" t="s">
        <v>124</v>
      </c>
      <c r="AB99" s="90" t="s">
        <v>124</v>
      </c>
      <c r="AC99" s="90">
        <v>163</v>
      </c>
      <c r="AD99" s="90">
        <v>599</v>
      </c>
      <c r="AE99" s="90">
        <v>1860</v>
      </c>
      <c r="AF99" s="52" t="s">
        <v>404</v>
      </c>
      <c r="AG99" s="52" t="s">
        <v>438</v>
      </c>
      <c r="AH99" s="70"/>
      <c r="AK99" s="17"/>
      <c r="AL99" s="17"/>
      <c r="AM99" s="17"/>
      <c r="AN99" s="17"/>
    </row>
    <row r="100" s="11" customFormat="1" ht="56.25" spans="1:34">
      <c r="A100" s="52">
        <v>12</v>
      </c>
      <c r="B100" s="89" t="s">
        <v>452</v>
      </c>
      <c r="C100" s="89" t="s">
        <v>453</v>
      </c>
      <c r="D100" s="52" t="s">
        <v>165</v>
      </c>
      <c r="E100" s="89" t="s">
        <v>454</v>
      </c>
      <c r="F100" s="52" t="s">
        <v>127</v>
      </c>
      <c r="G100" s="70" t="s">
        <v>442</v>
      </c>
      <c r="H100" s="52" t="s">
        <v>167</v>
      </c>
      <c r="I100" s="89">
        <v>120</v>
      </c>
      <c r="J100" s="89">
        <v>120</v>
      </c>
      <c r="K100" s="89">
        <v>120</v>
      </c>
      <c r="L100" s="52"/>
      <c r="M100" s="52"/>
      <c r="N100" s="52"/>
      <c r="O100" s="52"/>
      <c r="P100" s="52"/>
      <c r="Q100" s="52"/>
      <c r="R100" s="52"/>
      <c r="S100" s="52"/>
      <c r="T100" s="52"/>
      <c r="U100" s="52"/>
      <c r="V100" s="52"/>
      <c r="W100" s="52" t="s">
        <v>123</v>
      </c>
      <c r="X100" s="90" t="s">
        <v>124</v>
      </c>
      <c r="Y100" s="90" t="s">
        <v>124</v>
      </c>
      <c r="Z100" s="90" t="s">
        <v>124</v>
      </c>
      <c r="AA100" s="90" t="s">
        <v>124</v>
      </c>
      <c r="AB100" s="90" t="s">
        <v>124</v>
      </c>
      <c r="AC100" s="52">
        <v>163</v>
      </c>
      <c r="AD100" s="52">
        <v>487</v>
      </c>
      <c r="AE100" s="52">
        <v>2778</v>
      </c>
      <c r="AF100" s="52" t="s">
        <v>229</v>
      </c>
      <c r="AG100" s="89" t="s">
        <v>455</v>
      </c>
      <c r="AH100" s="52"/>
    </row>
    <row r="101" s="11" customFormat="1" ht="37.5" spans="1:34">
      <c r="A101" s="52">
        <v>13</v>
      </c>
      <c r="B101" s="89" t="s">
        <v>456</v>
      </c>
      <c r="C101" s="89" t="s">
        <v>457</v>
      </c>
      <c r="D101" s="52" t="s">
        <v>165</v>
      </c>
      <c r="E101" s="89" t="s">
        <v>309</v>
      </c>
      <c r="F101" s="52" t="s">
        <v>127</v>
      </c>
      <c r="G101" s="70" t="s">
        <v>442</v>
      </c>
      <c r="H101" s="52" t="s">
        <v>167</v>
      </c>
      <c r="I101" s="89">
        <v>98</v>
      </c>
      <c r="J101" s="89">
        <v>98</v>
      </c>
      <c r="K101" s="89">
        <v>98</v>
      </c>
      <c r="L101" s="52"/>
      <c r="M101" s="52"/>
      <c r="N101" s="52"/>
      <c r="O101" s="52"/>
      <c r="P101" s="52"/>
      <c r="Q101" s="52"/>
      <c r="R101" s="52"/>
      <c r="S101" s="52"/>
      <c r="T101" s="52"/>
      <c r="U101" s="52"/>
      <c r="V101" s="52"/>
      <c r="W101" s="52" t="s">
        <v>123</v>
      </c>
      <c r="X101" s="90" t="s">
        <v>124</v>
      </c>
      <c r="Y101" s="90" t="s">
        <v>124</v>
      </c>
      <c r="Z101" s="90" t="s">
        <v>124</v>
      </c>
      <c r="AA101" s="90" t="s">
        <v>124</v>
      </c>
      <c r="AB101" s="90" t="s">
        <v>124</v>
      </c>
      <c r="AC101" s="52">
        <v>141</v>
      </c>
      <c r="AD101" s="52">
        <v>494</v>
      </c>
      <c r="AE101" s="52">
        <v>2500</v>
      </c>
      <c r="AF101" s="52" t="s">
        <v>229</v>
      </c>
      <c r="AG101" s="89" t="s">
        <v>458</v>
      </c>
      <c r="AH101" s="52"/>
    </row>
    <row r="102" s="16" customFormat="1" ht="37.5" spans="1:34">
      <c r="A102" s="52">
        <v>14</v>
      </c>
      <c r="B102" s="52" t="s">
        <v>459</v>
      </c>
      <c r="C102" s="52" t="s">
        <v>460</v>
      </c>
      <c r="D102" s="52" t="s">
        <v>200</v>
      </c>
      <c r="E102" s="52" t="s">
        <v>461</v>
      </c>
      <c r="F102" s="52" t="s">
        <v>127</v>
      </c>
      <c r="G102" s="52" t="s">
        <v>462</v>
      </c>
      <c r="H102" s="90" t="s">
        <v>463</v>
      </c>
      <c r="I102" s="52">
        <v>20</v>
      </c>
      <c r="J102" s="52">
        <v>20</v>
      </c>
      <c r="K102" s="52"/>
      <c r="L102" s="52">
        <v>20</v>
      </c>
      <c r="M102" s="52"/>
      <c r="N102" s="52"/>
      <c r="O102" s="52"/>
      <c r="P102" s="52"/>
      <c r="Q102" s="52"/>
      <c r="R102" s="52"/>
      <c r="S102" s="52"/>
      <c r="T102" s="52"/>
      <c r="U102" s="52"/>
      <c r="V102" s="52"/>
      <c r="W102" s="52" t="s">
        <v>123</v>
      </c>
      <c r="X102" s="52" t="s">
        <v>105</v>
      </c>
      <c r="Y102" s="52" t="s">
        <v>105</v>
      </c>
      <c r="Z102" s="52" t="s">
        <v>124</v>
      </c>
      <c r="AA102" s="52" t="s">
        <v>124</v>
      </c>
      <c r="AB102" s="52" t="s">
        <v>124</v>
      </c>
      <c r="AC102" s="52">
        <v>27</v>
      </c>
      <c r="AD102" s="52">
        <v>94</v>
      </c>
      <c r="AE102" s="52">
        <v>296</v>
      </c>
      <c r="AF102" s="52" t="s">
        <v>229</v>
      </c>
      <c r="AG102" s="52" t="s">
        <v>464</v>
      </c>
      <c r="AH102" s="52"/>
    </row>
    <row r="103" s="16" customFormat="1" ht="37.5" spans="1:34">
      <c r="A103" s="52">
        <v>15</v>
      </c>
      <c r="B103" s="52" t="s">
        <v>465</v>
      </c>
      <c r="C103" s="52" t="s">
        <v>466</v>
      </c>
      <c r="D103" s="52" t="s">
        <v>200</v>
      </c>
      <c r="E103" s="52" t="s">
        <v>467</v>
      </c>
      <c r="F103" s="52" t="s">
        <v>127</v>
      </c>
      <c r="G103" s="52" t="s">
        <v>467</v>
      </c>
      <c r="H103" s="90" t="s">
        <v>463</v>
      </c>
      <c r="I103" s="52">
        <v>45</v>
      </c>
      <c r="J103" s="52">
        <v>45</v>
      </c>
      <c r="K103" s="52"/>
      <c r="L103" s="52">
        <v>45</v>
      </c>
      <c r="M103" s="52"/>
      <c r="N103" s="52"/>
      <c r="O103" s="52"/>
      <c r="P103" s="52"/>
      <c r="Q103" s="52"/>
      <c r="R103" s="52"/>
      <c r="S103" s="52"/>
      <c r="T103" s="52"/>
      <c r="U103" s="52"/>
      <c r="V103" s="52"/>
      <c r="W103" s="52" t="s">
        <v>123</v>
      </c>
      <c r="X103" s="52" t="s">
        <v>105</v>
      </c>
      <c r="Y103" s="52" t="s">
        <v>105</v>
      </c>
      <c r="Z103" s="52" t="s">
        <v>124</v>
      </c>
      <c r="AA103" s="52" t="s">
        <v>124</v>
      </c>
      <c r="AB103" s="52" t="s">
        <v>124</v>
      </c>
      <c r="AC103" s="52">
        <v>16</v>
      </c>
      <c r="AD103" s="52">
        <v>54</v>
      </c>
      <c r="AE103" s="52">
        <v>87</v>
      </c>
      <c r="AF103" s="52" t="s">
        <v>229</v>
      </c>
      <c r="AG103" s="52" t="s">
        <v>468</v>
      </c>
      <c r="AH103" s="52"/>
    </row>
    <row r="104" s="16" customFormat="1" ht="37.5" spans="1:34">
      <c r="A104" s="52">
        <v>16</v>
      </c>
      <c r="B104" s="52" t="s">
        <v>469</v>
      </c>
      <c r="C104" s="52" t="s">
        <v>470</v>
      </c>
      <c r="D104" s="91" t="s">
        <v>200</v>
      </c>
      <c r="E104" s="91" t="s">
        <v>201</v>
      </c>
      <c r="F104" s="52" t="s">
        <v>127</v>
      </c>
      <c r="G104" s="91" t="s">
        <v>201</v>
      </c>
      <c r="H104" s="90" t="s">
        <v>463</v>
      </c>
      <c r="I104" s="52">
        <v>30</v>
      </c>
      <c r="J104" s="52">
        <v>30</v>
      </c>
      <c r="K104" s="52"/>
      <c r="L104" s="52">
        <v>30</v>
      </c>
      <c r="M104" s="52"/>
      <c r="N104" s="52"/>
      <c r="O104" s="52"/>
      <c r="P104" s="52"/>
      <c r="Q104" s="52"/>
      <c r="R104" s="52"/>
      <c r="S104" s="52"/>
      <c r="T104" s="52"/>
      <c r="U104" s="52"/>
      <c r="V104" s="52"/>
      <c r="W104" s="52" t="s">
        <v>123</v>
      </c>
      <c r="X104" s="91" t="s">
        <v>105</v>
      </c>
      <c r="Y104" s="91" t="s">
        <v>105</v>
      </c>
      <c r="Z104" s="52" t="s">
        <v>124</v>
      </c>
      <c r="AA104" s="52" t="s">
        <v>124</v>
      </c>
      <c r="AB104" s="91" t="s">
        <v>124</v>
      </c>
      <c r="AC104" s="52">
        <v>24</v>
      </c>
      <c r="AD104" s="52">
        <v>77</v>
      </c>
      <c r="AE104" s="52">
        <v>226</v>
      </c>
      <c r="AF104" s="52" t="s">
        <v>229</v>
      </c>
      <c r="AG104" s="52" t="s">
        <v>471</v>
      </c>
      <c r="AH104" s="52"/>
    </row>
    <row r="105" s="16" customFormat="1" ht="37.5" spans="1:34">
      <c r="A105" s="52">
        <v>17</v>
      </c>
      <c r="B105" s="52" t="s">
        <v>472</v>
      </c>
      <c r="C105" s="52" t="s">
        <v>473</v>
      </c>
      <c r="D105" s="91" t="s">
        <v>200</v>
      </c>
      <c r="E105" s="91" t="s">
        <v>474</v>
      </c>
      <c r="F105" s="52" t="s">
        <v>127</v>
      </c>
      <c r="G105" s="91" t="s">
        <v>474</v>
      </c>
      <c r="H105" s="90" t="s">
        <v>463</v>
      </c>
      <c r="I105" s="52">
        <v>45</v>
      </c>
      <c r="J105" s="52">
        <v>45</v>
      </c>
      <c r="K105" s="52"/>
      <c r="L105" s="52"/>
      <c r="M105" s="52"/>
      <c r="N105" s="52"/>
      <c r="O105" s="52"/>
      <c r="P105" s="52"/>
      <c r="Q105" s="52"/>
      <c r="R105" s="52"/>
      <c r="S105" s="52"/>
      <c r="T105" s="52"/>
      <c r="U105" s="52"/>
      <c r="V105" s="52"/>
      <c r="W105" s="52" t="s">
        <v>123</v>
      </c>
      <c r="X105" s="91" t="s">
        <v>105</v>
      </c>
      <c r="Y105" s="91" t="s">
        <v>105</v>
      </c>
      <c r="Z105" s="52" t="s">
        <v>124</v>
      </c>
      <c r="AA105" s="52" t="s">
        <v>124</v>
      </c>
      <c r="AB105" s="91" t="s">
        <v>124</v>
      </c>
      <c r="AC105" s="52">
        <v>108</v>
      </c>
      <c r="AD105" s="52">
        <v>376</v>
      </c>
      <c r="AE105" s="52">
        <v>1008</v>
      </c>
      <c r="AF105" s="52" t="s">
        <v>229</v>
      </c>
      <c r="AG105" s="52" t="s">
        <v>475</v>
      </c>
      <c r="AH105" s="52"/>
    </row>
    <row r="106" s="17" customFormat="1" spans="1:34">
      <c r="A106" s="52">
        <v>18</v>
      </c>
      <c r="B106" s="52" t="s">
        <v>476</v>
      </c>
      <c r="C106" s="52" t="s">
        <v>477</v>
      </c>
      <c r="D106" s="52" t="s">
        <v>478</v>
      </c>
      <c r="E106" s="52" t="s">
        <v>479</v>
      </c>
      <c r="F106" s="52">
        <v>2022</v>
      </c>
      <c r="G106" s="52" t="s">
        <v>480</v>
      </c>
      <c r="H106" s="52" t="s">
        <v>481</v>
      </c>
      <c r="I106" s="52">
        <v>15</v>
      </c>
      <c r="J106" s="52">
        <v>15</v>
      </c>
      <c r="K106" s="52"/>
      <c r="L106" s="52"/>
      <c r="M106" s="52"/>
      <c r="N106" s="52"/>
      <c r="O106" s="52"/>
      <c r="P106" s="52"/>
      <c r="Q106" s="52"/>
      <c r="R106" s="52"/>
      <c r="S106" s="52"/>
      <c r="T106" s="52"/>
      <c r="U106" s="52"/>
      <c r="V106" s="52"/>
      <c r="W106" s="52" t="s">
        <v>482</v>
      </c>
      <c r="X106" s="52" t="s">
        <v>105</v>
      </c>
      <c r="Y106" s="52" t="s">
        <v>105</v>
      </c>
      <c r="Z106" s="52" t="s">
        <v>105</v>
      </c>
      <c r="AA106" s="52" t="s">
        <v>105</v>
      </c>
      <c r="AB106" s="52" t="s">
        <v>124</v>
      </c>
      <c r="AC106" s="52">
        <v>26</v>
      </c>
      <c r="AD106" s="52">
        <v>105</v>
      </c>
      <c r="AE106" s="52">
        <v>105</v>
      </c>
      <c r="AF106" s="52" t="s">
        <v>483</v>
      </c>
      <c r="AG106" s="52" t="s">
        <v>484</v>
      </c>
      <c r="AH106" s="52"/>
    </row>
    <row r="107" s="11" customFormat="1" ht="56.25" spans="1:34">
      <c r="A107" s="52">
        <v>19</v>
      </c>
      <c r="B107" s="52" t="s">
        <v>485</v>
      </c>
      <c r="C107" s="90" t="s">
        <v>486</v>
      </c>
      <c r="D107" s="52" t="s">
        <v>487</v>
      </c>
      <c r="E107" s="90" t="s">
        <v>488</v>
      </c>
      <c r="F107" s="52">
        <v>2022</v>
      </c>
      <c r="G107" s="52" t="s">
        <v>421</v>
      </c>
      <c r="H107" s="52" t="s">
        <v>489</v>
      </c>
      <c r="I107" s="90">
        <v>30</v>
      </c>
      <c r="J107" s="90">
        <v>30</v>
      </c>
      <c r="K107" s="52"/>
      <c r="L107" s="52"/>
      <c r="M107" s="52"/>
      <c r="N107" s="52"/>
      <c r="O107" s="52"/>
      <c r="P107" s="52"/>
      <c r="Q107" s="52"/>
      <c r="R107" s="52"/>
      <c r="S107" s="52"/>
      <c r="T107" s="52"/>
      <c r="U107" s="52"/>
      <c r="V107" s="52"/>
      <c r="W107" s="52" t="s">
        <v>490</v>
      </c>
      <c r="X107" s="52" t="s">
        <v>105</v>
      </c>
      <c r="Y107" s="52" t="s">
        <v>124</v>
      </c>
      <c r="Z107" s="52" t="s">
        <v>124</v>
      </c>
      <c r="AA107" s="52" t="s">
        <v>124</v>
      </c>
      <c r="AB107" s="52" t="s">
        <v>124</v>
      </c>
      <c r="AC107" s="52">
        <v>52</v>
      </c>
      <c r="AD107" s="52">
        <v>212</v>
      </c>
      <c r="AE107" s="52">
        <v>535</v>
      </c>
      <c r="AF107" s="52" t="s">
        <v>491</v>
      </c>
      <c r="AG107" s="52" t="s">
        <v>492</v>
      </c>
      <c r="AH107" s="52"/>
    </row>
    <row r="108" s="11" customFormat="1" ht="56.25" spans="1:34">
      <c r="A108" s="52">
        <v>20</v>
      </c>
      <c r="B108" s="52" t="s">
        <v>493</v>
      </c>
      <c r="C108" s="90" t="s">
        <v>494</v>
      </c>
      <c r="D108" s="52" t="s">
        <v>487</v>
      </c>
      <c r="E108" s="90" t="s">
        <v>495</v>
      </c>
      <c r="F108" s="52">
        <v>2022</v>
      </c>
      <c r="G108" s="52" t="s">
        <v>421</v>
      </c>
      <c r="H108" s="52" t="s">
        <v>496</v>
      </c>
      <c r="I108" s="52">
        <v>35</v>
      </c>
      <c r="J108" s="52">
        <v>35</v>
      </c>
      <c r="K108" s="52"/>
      <c r="L108" s="52"/>
      <c r="M108" s="52"/>
      <c r="N108" s="52"/>
      <c r="O108" s="52"/>
      <c r="P108" s="52"/>
      <c r="Q108" s="52"/>
      <c r="R108" s="52"/>
      <c r="S108" s="52"/>
      <c r="T108" s="52"/>
      <c r="U108" s="52"/>
      <c r="V108" s="52"/>
      <c r="W108" s="52" t="s">
        <v>490</v>
      </c>
      <c r="X108" s="52" t="s">
        <v>105</v>
      </c>
      <c r="Y108" s="52" t="s">
        <v>124</v>
      </c>
      <c r="Z108" s="52" t="s">
        <v>124</v>
      </c>
      <c r="AA108" s="52" t="s">
        <v>124</v>
      </c>
      <c r="AB108" s="52" t="s">
        <v>124</v>
      </c>
      <c r="AC108" s="52">
        <v>43</v>
      </c>
      <c r="AD108" s="52">
        <v>172</v>
      </c>
      <c r="AE108" s="52">
        <v>620</v>
      </c>
      <c r="AF108" s="52" t="s">
        <v>491</v>
      </c>
      <c r="AG108" s="52" t="s">
        <v>492</v>
      </c>
      <c r="AH108" s="52"/>
    </row>
    <row r="109" s="11" customFormat="1" ht="56.25" spans="1:34">
      <c r="A109" s="52">
        <v>21</v>
      </c>
      <c r="B109" s="52" t="s">
        <v>497</v>
      </c>
      <c r="C109" s="52" t="s">
        <v>498</v>
      </c>
      <c r="D109" s="52" t="s">
        <v>487</v>
      </c>
      <c r="E109" s="52" t="s">
        <v>499</v>
      </c>
      <c r="F109" s="52">
        <v>2022</v>
      </c>
      <c r="G109" s="52" t="s">
        <v>421</v>
      </c>
      <c r="H109" s="52" t="s">
        <v>500</v>
      </c>
      <c r="I109" s="52">
        <v>20</v>
      </c>
      <c r="J109" s="52">
        <v>20</v>
      </c>
      <c r="K109" s="52"/>
      <c r="L109" s="52"/>
      <c r="M109" s="52"/>
      <c r="N109" s="52"/>
      <c r="O109" s="52"/>
      <c r="P109" s="52"/>
      <c r="Q109" s="52"/>
      <c r="R109" s="52"/>
      <c r="S109" s="52"/>
      <c r="T109" s="52"/>
      <c r="U109" s="52"/>
      <c r="V109" s="52"/>
      <c r="W109" s="52" t="s">
        <v>490</v>
      </c>
      <c r="X109" s="52" t="s">
        <v>105</v>
      </c>
      <c r="Y109" s="52" t="s">
        <v>124</v>
      </c>
      <c r="Z109" s="52" t="s">
        <v>124</v>
      </c>
      <c r="AA109" s="52" t="s">
        <v>124</v>
      </c>
      <c r="AB109" s="52" t="s">
        <v>124</v>
      </c>
      <c r="AC109" s="52">
        <v>24</v>
      </c>
      <c r="AD109" s="52">
        <v>73</v>
      </c>
      <c r="AE109" s="52">
        <v>109</v>
      </c>
      <c r="AF109" s="52" t="s">
        <v>491</v>
      </c>
      <c r="AG109" s="52" t="s">
        <v>492</v>
      </c>
      <c r="AH109" s="52"/>
    </row>
    <row r="110" s="11" customFormat="1" ht="37.5" spans="1:34">
      <c r="A110" s="52">
        <v>22</v>
      </c>
      <c r="B110" s="52" t="s">
        <v>501</v>
      </c>
      <c r="C110" s="52" t="s">
        <v>502</v>
      </c>
      <c r="D110" s="52" t="s">
        <v>487</v>
      </c>
      <c r="E110" s="52" t="s">
        <v>503</v>
      </c>
      <c r="F110" s="52">
        <v>2022</v>
      </c>
      <c r="G110" s="52" t="s">
        <v>421</v>
      </c>
      <c r="H110" s="52" t="s">
        <v>504</v>
      </c>
      <c r="I110" s="52">
        <v>20</v>
      </c>
      <c r="J110" s="52">
        <v>20</v>
      </c>
      <c r="K110" s="52"/>
      <c r="L110" s="52"/>
      <c r="M110" s="52"/>
      <c r="N110" s="52"/>
      <c r="O110" s="52"/>
      <c r="P110" s="52"/>
      <c r="Q110" s="52"/>
      <c r="R110" s="52"/>
      <c r="S110" s="52"/>
      <c r="T110" s="52"/>
      <c r="U110" s="52"/>
      <c r="V110" s="52"/>
      <c r="W110" s="52" t="s">
        <v>490</v>
      </c>
      <c r="X110" s="52" t="s">
        <v>105</v>
      </c>
      <c r="Y110" s="52" t="s">
        <v>124</v>
      </c>
      <c r="Z110" s="52" t="s">
        <v>124</v>
      </c>
      <c r="AA110" s="52" t="s">
        <v>124</v>
      </c>
      <c r="AB110" s="52" t="s">
        <v>124</v>
      </c>
      <c r="AC110" s="52">
        <v>25</v>
      </c>
      <c r="AD110" s="52">
        <v>79</v>
      </c>
      <c r="AE110" s="52">
        <v>127</v>
      </c>
      <c r="AF110" s="52" t="s">
        <v>491</v>
      </c>
      <c r="AG110" s="52" t="s">
        <v>492</v>
      </c>
      <c r="AH110" s="52"/>
    </row>
    <row r="111" s="18" customFormat="1" ht="37.5" spans="1:34">
      <c r="A111" s="52">
        <v>23</v>
      </c>
      <c r="B111" s="56" t="s">
        <v>505</v>
      </c>
      <c r="C111" s="56" t="s">
        <v>506</v>
      </c>
      <c r="D111" s="70" t="s">
        <v>149</v>
      </c>
      <c r="E111" s="70" t="s">
        <v>150</v>
      </c>
      <c r="F111" s="56" t="s">
        <v>127</v>
      </c>
      <c r="G111" s="56" t="s">
        <v>421</v>
      </c>
      <c r="H111" s="70" t="s">
        <v>507</v>
      </c>
      <c r="I111" s="56">
        <v>10</v>
      </c>
      <c r="J111" s="56">
        <v>10</v>
      </c>
      <c r="K111" s="56"/>
      <c r="L111" s="56"/>
      <c r="M111" s="56"/>
      <c r="N111" s="56"/>
      <c r="O111" s="56"/>
      <c r="P111" s="56"/>
      <c r="Q111" s="56"/>
      <c r="R111" s="56"/>
      <c r="S111" s="56"/>
      <c r="T111" s="56"/>
      <c r="U111" s="56"/>
      <c r="V111" s="56"/>
      <c r="W111" s="56" t="s">
        <v>123</v>
      </c>
      <c r="X111" s="70" t="s">
        <v>105</v>
      </c>
      <c r="Y111" s="70" t="s">
        <v>124</v>
      </c>
      <c r="Z111" s="70" t="s">
        <v>124</v>
      </c>
      <c r="AA111" s="70" t="s">
        <v>124</v>
      </c>
      <c r="AB111" s="70" t="s">
        <v>124</v>
      </c>
      <c r="AC111" s="56">
        <v>172</v>
      </c>
      <c r="AD111" s="56">
        <v>713</v>
      </c>
      <c r="AE111" s="56">
        <v>713</v>
      </c>
      <c r="AF111" s="70" t="s">
        <v>508</v>
      </c>
      <c r="AG111" s="70" t="s">
        <v>509</v>
      </c>
      <c r="AH111" s="56"/>
    </row>
    <row r="112" s="15" customFormat="1" ht="72" customHeight="1" spans="1:34">
      <c r="A112" s="52">
        <v>24</v>
      </c>
      <c r="B112" s="52" t="s">
        <v>510</v>
      </c>
      <c r="C112" s="52" t="s">
        <v>511</v>
      </c>
      <c r="D112" s="90" t="s">
        <v>187</v>
      </c>
      <c r="E112" s="52" t="s">
        <v>512</v>
      </c>
      <c r="F112" s="52" t="s">
        <v>127</v>
      </c>
      <c r="G112" s="52" t="s">
        <v>480</v>
      </c>
      <c r="H112" s="52" t="s">
        <v>190</v>
      </c>
      <c r="I112" s="52">
        <v>60</v>
      </c>
      <c r="J112" s="52">
        <v>60</v>
      </c>
      <c r="K112" s="52"/>
      <c r="L112" s="52"/>
      <c r="M112" s="52"/>
      <c r="N112" s="52"/>
      <c r="O112" s="52"/>
      <c r="P112" s="52"/>
      <c r="Q112" s="52"/>
      <c r="R112" s="52"/>
      <c r="S112" s="52"/>
      <c r="T112" s="52"/>
      <c r="U112" s="52"/>
      <c r="V112" s="52"/>
      <c r="W112" s="52" t="s">
        <v>123</v>
      </c>
      <c r="X112" s="52" t="s">
        <v>105</v>
      </c>
      <c r="Y112" s="52" t="s">
        <v>105</v>
      </c>
      <c r="Z112" s="52" t="s">
        <v>124</v>
      </c>
      <c r="AA112" s="52" t="s">
        <v>124</v>
      </c>
      <c r="AB112" s="52" t="s">
        <v>124</v>
      </c>
      <c r="AC112" s="52">
        <v>77</v>
      </c>
      <c r="AD112" s="52">
        <v>273</v>
      </c>
      <c r="AE112" s="52">
        <v>273</v>
      </c>
      <c r="AF112" s="103" t="s">
        <v>513</v>
      </c>
      <c r="AG112" s="103" t="s">
        <v>514</v>
      </c>
      <c r="AH112" s="52"/>
    </row>
    <row r="113" s="15" customFormat="1" ht="47" customHeight="1" spans="1:34">
      <c r="A113" s="52">
        <v>25</v>
      </c>
      <c r="B113" s="56" t="s">
        <v>515</v>
      </c>
      <c r="C113" s="56" t="s">
        <v>516</v>
      </c>
      <c r="D113" s="70" t="s">
        <v>187</v>
      </c>
      <c r="E113" s="56" t="s">
        <v>517</v>
      </c>
      <c r="F113" s="52" t="s">
        <v>127</v>
      </c>
      <c r="G113" s="56" t="s">
        <v>480</v>
      </c>
      <c r="H113" s="56" t="s">
        <v>190</v>
      </c>
      <c r="I113" s="56">
        <v>19</v>
      </c>
      <c r="J113" s="56">
        <v>19</v>
      </c>
      <c r="K113" s="56"/>
      <c r="L113" s="56"/>
      <c r="M113" s="56"/>
      <c r="N113" s="56"/>
      <c r="O113" s="56"/>
      <c r="P113" s="56"/>
      <c r="Q113" s="56"/>
      <c r="R113" s="56"/>
      <c r="S113" s="56"/>
      <c r="T113" s="56"/>
      <c r="U113" s="56"/>
      <c r="V113" s="56"/>
      <c r="W113" s="56" t="s">
        <v>123</v>
      </c>
      <c r="X113" s="56" t="s">
        <v>105</v>
      </c>
      <c r="Y113" s="56" t="s">
        <v>105</v>
      </c>
      <c r="Z113" s="56" t="s">
        <v>124</v>
      </c>
      <c r="AA113" s="56" t="s">
        <v>124</v>
      </c>
      <c r="AB113" s="56" t="s">
        <v>124</v>
      </c>
      <c r="AC113" s="56">
        <v>85</v>
      </c>
      <c r="AD113" s="56">
        <v>329</v>
      </c>
      <c r="AE113" s="56">
        <v>1037</v>
      </c>
      <c r="AF113" s="104" t="s">
        <v>513</v>
      </c>
      <c r="AG113" s="56" t="s">
        <v>518</v>
      </c>
      <c r="AH113" s="56"/>
    </row>
    <row r="114" s="19" customFormat="1" ht="187.5" spans="1:34">
      <c r="A114" s="52">
        <v>26</v>
      </c>
      <c r="B114" s="56" t="s">
        <v>519</v>
      </c>
      <c r="C114" s="56" t="s">
        <v>520</v>
      </c>
      <c r="D114" s="56" t="s">
        <v>521</v>
      </c>
      <c r="E114" s="56" t="s">
        <v>166</v>
      </c>
      <c r="F114" s="52" t="s">
        <v>127</v>
      </c>
      <c r="G114" s="56" t="s">
        <v>480</v>
      </c>
      <c r="H114" s="56" t="s">
        <v>522</v>
      </c>
      <c r="I114" s="56">
        <v>208</v>
      </c>
      <c r="J114" s="92">
        <v>208</v>
      </c>
      <c r="K114" s="92"/>
      <c r="L114" s="92"/>
      <c r="M114" s="92"/>
      <c r="N114" s="92"/>
      <c r="O114" s="92"/>
      <c r="P114" s="92"/>
      <c r="Q114" s="92"/>
      <c r="R114" s="92"/>
      <c r="S114" s="92"/>
      <c r="T114" s="92"/>
      <c r="U114" s="92"/>
      <c r="V114" s="92"/>
      <c r="W114" s="52" t="s">
        <v>123</v>
      </c>
      <c r="X114" s="90" t="s">
        <v>105</v>
      </c>
      <c r="Y114" s="52" t="s">
        <v>124</v>
      </c>
      <c r="Z114" s="52" t="s">
        <v>124</v>
      </c>
      <c r="AA114" s="52" t="s">
        <v>124</v>
      </c>
      <c r="AB114" s="52" t="s">
        <v>124</v>
      </c>
      <c r="AC114" s="92">
        <v>126</v>
      </c>
      <c r="AD114" s="92">
        <v>389</v>
      </c>
      <c r="AE114" s="92">
        <v>4998</v>
      </c>
      <c r="AF114" s="104" t="s">
        <v>513</v>
      </c>
      <c r="AG114" s="92" t="s">
        <v>523</v>
      </c>
      <c r="AH114" s="92"/>
    </row>
    <row r="115" s="19" customFormat="1" ht="187.5" spans="1:34">
      <c r="A115" s="52">
        <v>27</v>
      </c>
      <c r="B115" s="56" t="s">
        <v>524</v>
      </c>
      <c r="C115" s="56" t="s">
        <v>525</v>
      </c>
      <c r="D115" s="56" t="s">
        <v>521</v>
      </c>
      <c r="E115" s="56" t="s">
        <v>526</v>
      </c>
      <c r="F115" s="52" t="s">
        <v>127</v>
      </c>
      <c r="G115" s="56" t="s">
        <v>480</v>
      </c>
      <c r="H115" s="56" t="s">
        <v>527</v>
      </c>
      <c r="I115" s="56">
        <v>68.9</v>
      </c>
      <c r="J115" s="92">
        <v>68.9</v>
      </c>
      <c r="K115" s="92"/>
      <c r="L115" s="92"/>
      <c r="M115" s="92"/>
      <c r="N115" s="92"/>
      <c r="O115" s="92"/>
      <c r="P115" s="92"/>
      <c r="Q115" s="92"/>
      <c r="R115" s="92"/>
      <c r="S115" s="92"/>
      <c r="T115" s="92"/>
      <c r="U115" s="92"/>
      <c r="V115" s="92"/>
      <c r="W115" s="52" t="s">
        <v>123</v>
      </c>
      <c r="X115" s="90" t="s">
        <v>105</v>
      </c>
      <c r="Y115" s="52" t="s">
        <v>124</v>
      </c>
      <c r="Z115" s="52" t="s">
        <v>124</v>
      </c>
      <c r="AA115" s="52" t="s">
        <v>124</v>
      </c>
      <c r="AB115" s="52" t="s">
        <v>124</v>
      </c>
      <c r="AC115" s="92">
        <v>79</v>
      </c>
      <c r="AD115" s="92">
        <v>296</v>
      </c>
      <c r="AE115" s="92">
        <v>2480</v>
      </c>
      <c r="AF115" s="104" t="s">
        <v>513</v>
      </c>
      <c r="AG115" s="92" t="s">
        <v>528</v>
      </c>
      <c r="AH115" s="92"/>
    </row>
    <row r="116" s="19" customFormat="1" ht="56.25" spans="1:34">
      <c r="A116" s="52">
        <v>28</v>
      </c>
      <c r="B116" s="56" t="s">
        <v>529</v>
      </c>
      <c r="C116" s="52" t="s">
        <v>530</v>
      </c>
      <c r="D116" s="56" t="s">
        <v>521</v>
      </c>
      <c r="E116" s="52" t="s">
        <v>531</v>
      </c>
      <c r="F116" s="52" t="s">
        <v>127</v>
      </c>
      <c r="G116" s="56" t="s">
        <v>480</v>
      </c>
      <c r="H116" s="92" t="s">
        <v>532</v>
      </c>
      <c r="I116" s="100">
        <v>95.85</v>
      </c>
      <c r="J116" s="92">
        <v>95.85</v>
      </c>
      <c r="K116" s="92"/>
      <c r="L116" s="92"/>
      <c r="M116" s="92"/>
      <c r="N116" s="92"/>
      <c r="O116" s="92"/>
      <c r="P116" s="92"/>
      <c r="Q116" s="92"/>
      <c r="R116" s="92"/>
      <c r="S116" s="92"/>
      <c r="T116" s="92"/>
      <c r="U116" s="92"/>
      <c r="V116" s="92"/>
      <c r="W116" s="52" t="s">
        <v>123</v>
      </c>
      <c r="X116" s="90" t="s">
        <v>105</v>
      </c>
      <c r="Y116" s="52" t="s">
        <v>124</v>
      </c>
      <c r="Z116" s="52" t="s">
        <v>124</v>
      </c>
      <c r="AA116" s="52" t="s">
        <v>124</v>
      </c>
      <c r="AB116" s="52" t="s">
        <v>124</v>
      </c>
      <c r="AC116" s="92">
        <v>147</v>
      </c>
      <c r="AD116" s="92">
        <v>495</v>
      </c>
      <c r="AE116" s="92">
        <v>4306</v>
      </c>
      <c r="AF116" s="104" t="s">
        <v>513</v>
      </c>
      <c r="AG116" s="92" t="s">
        <v>533</v>
      </c>
      <c r="AH116" s="92"/>
    </row>
    <row r="117" s="11" customFormat="1" ht="37.5" spans="1:34">
      <c r="A117" s="52">
        <v>29</v>
      </c>
      <c r="B117" s="52" t="s">
        <v>534</v>
      </c>
      <c r="C117" s="52" t="s">
        <v>535</v>
      </c>
      <c r="D117" s="52" t="s">
        <v>132</v>
      </c>
      <c r="E117" s="52" t="s">
        <v>536</v>
      </c>
      <c r="F117" s="93" t="s">
        <v>127</v>
      </c>
      <c r="G117" s="52" t="s">
        <v>480</v>
      </c>
      <c r="H117" s="52" t="s">
        <v>135</v>
      </c>
      <c r="I117" s="52">
        <v>75</v>
      </c>
      <c r="J117" s="52">
        <v>75</v>
      </c>
      <c r="K117" s="52"/>
      <c r="L117" s="52"/>
      <c r="M117" s="52"/>
      <c r="N117" s="52"/>
      <c r="O117" s="52"/>
      <c r="P117" s="52"/>
      <c r="Q117" s="52"/>
      <c r="R117" s="52"/>
      <c r="S117" s="52"/>
      <c r="T117" s="52"/>
      <c r="U117" s="52"/>
      <c r="V117" s="52"/>
      <c r="W117" s="52" t="s">
        <v>123</v>
      </c>
      <c r="X117" s="52" t="s">
        <v>105</v>
      </c>
      <c r="Y117" s="52" t="s">
        <v>124</v>
      </c>
      <c r="Z117" s="52" t="s">
        <v>124</v>
      </c>
      <c r="AA117" s="94" t="s">
        <v>105</v>
      </c>
      <c r="AB117" s="52" t="s">
        <v>124</v>
      </c>
      <c r="AC117" s="52">
        <v>58</v>
      </c>
      <c r="AD117" s="52">
        <v>204</v>
      </c>
      <c r="AE117" s="52">
        <v>2360</v>
      </c>
      <c r="AF117" s="104" t="s">
        <v>513</v>
      </c>
      <c r="AG117" s="52" t="s">
        <v>537</v>
      </c>
      <c r="AH117" s="52"/>
    </row>
    <row r="118" s="11" customFormat="1" ht="37.5" spans="1:34">
      <c r="A118" s="52">
        <v>30</v>
      </c>
      <c r="B118" s="52" t="s">
        <v>538</v>
      </c>
      <c r="C118" s="52" t="s">
        <v>539</v>
      </c>
      <c r="D118" s="94" t="s">
        <v>132</v>
      </c>
      <c r="E118" s="94" t="s">
        <v>133</v>
      </c>
      <c r="F118" s="95" t="s">
        <v>127</v>
      </c>
      <c r="G118" s="94" t="s">
        <v>480</v>
      </c>
      <c r="H118" s="94" t="s">
        <v>135</v>
      </c>
      <c r="I118" s="94">
        <v>50</v>
      </c>
      <c r="J118" s="94">
        <v>50</v>
      </c>
      <c r="K118" s="52"/>
      <c r="L118" s="52"/>
      <c r="M118" s="52"/>
      <c r="N118" s="52"/>
      <c r="O118" s="52"/>
      <c r="P118" s="52"/>
      <c r="Q118" s="52"/>
      <c r="R118" s="52"/>
      <c r="S118" s="52"/>
      <c r="T118" s="52"/>
      <c r="U118" s="52"/>
      <c r="V118" s="52"/>
      <c r="W118" s="52" t="s">
        <v>123</v>
      </c>
      <c r="X118" s="94" t="s">
        <v>105</v>
      </c>
      <c r="Y118" s="94" t="s">
        <v>124</v>
      </c>
      <c r="Z118" s="94" t="s">
        <v>124</v>
      </c>
      <c r="AA118" s="94" t="s">
        <v>105</v>
      </c>
      <c r="AB118" s="94" t="s">
        <v>124</v>
      </c>
      <c r="AC118" s="94">
        <v>90</v>
      </c>
      <c r="AD118" s="94">
        <v>363</v>
      </c>
      <c r="AE118" s="94">
        <v>2085</v>
      </c>
      <c r="AF118" s="104" t="s">
        <v>513</v>
      </c>
      <c r="AG118" s="52" t="s">
        <v>540</v>
      </c>
      <c r="AH118" s="52"/>
    </row>
    <row r="119" s="11" customFormat="1" ht="37.5" spans="1:34">
      <c r="A119" s="52">
        <v>31</v>
      </c>
      <c r="B119" s="52" t="s">
        <v>541</v>
      </c>
      <c r="C119" s="52" t="s">
        <v>542</v>
      </c>
      <c r="D119" s="52" t="s">
        <v>132</v>
      </c>
      <c r="E119" s="52" t="s">
        <v>543</v>
      </c>
      <c r="F119" s="93" t="s">
        <v>127</v>
      </c>
      <c r="G119" s="52" t="s">
        <v>480</v>
      </c>
      <c r="H119" s="52" t="s">
        <v>135</v>
      </c>
      <c r="I119" s="52">
        <v>55</v>
      </c>
      <c r="J119" s="52">
        <v>55</v>
      </c>
      <c r="K119" s="52"/>
      <c r="L119" s="52"/>
      <c r="M119" s="52"/>
      <c r="N119" s="52"/>
      <c r="O119" s="52"/>
      <c r="P119" s="52"/>
      <c r="Q119" s="52"/>
      <c r="R119" s="52"/>
      <c r="S119" s="52"/>
      <c r="T119" s="52"/>
      <c r="U119" s="52"/>
      <c r="V119" s="52"/>
      <c r="W119" s="52" t="s">
        <v>123</v>
      </c>
      <c r="X119" s="52" t="s">
        <v>105</v>
      </c>
      <c r="Y119" s="52" t="s">
        <v>124</v>
      </c>
      <c r="Z119" s="52" t="s">
        <v>124</v>
      </c>
      <c r="AA119" s="52" t="s">
        <v>105</v>
      </c>
      <c r="AB119" s="52" t="s">
        <v>124</v>
      </c>
      <c r="AC119" s="52">
        <v>498</v>
      </c>
      <c r="AD119" s="52">
        <v>2085</v>
      </c>
      <c r="AE119" s="52">
        <v>2085</v>
      </c>
      <c r="AF119" s="104" t="s">
        <v>513</v>
      </c>
      <c r="AG119" s="52" t="s">
        <v>544</v>
      </c>
      <c r="AH119" s="52"/>
    </row>
    <row r="120" s="11" customFormat="1" ht="37.5" spans="1:34">
      <c r="A120" s="52">
        <v>32</v>
      </c>
      <c r="B120" s="94" t="s">
        <v>545</v>
      </c>
      <c r="C120" s="94" t="s">
        <v>546</v>
      </c>
      <c r="D120" s="94" t="s">
        <v>132</v>
      </c>
      <c r="E120" s="94" t="s">
        <v>243</v>
      </c>
      <c r="F120" s="95" t="s">
        <v>127</v>
      </c>
      <c r="G120" s="94" t="s">
        <v>480</v>
      </c>
      <c r="H120" s="94" t="s">
        <v>135</v>
      </c>
      <c r="I120" s="94">
        <v>31</v>
      </c>
      <c r="J120" s="94">
        <v>31</v>
      </c>
      <c r="K120" s="52"/>
      <c r="L120" s="52"/>
      <c r="M120" s="52"/>
      <c r="N120" s="52"/>
      <c r="O120" s="52"/>
      <c r="P120" s="52"/>
      <c r="Q120" s="52"/>
      <c r="R120" s="52"/>
      <c r="S120" s="52"/>
      <c r="T120" s="52"/>
      <c r="U120" s="52"/>
      <c r="V120" s="52"/>
      <c r="W120" s="52" t="s">
        <v>123</v>
      </c>
      <c r="X120" s="94" t="s">
        <v>105</v>
      </c>
      <c r="Y120" s="94" t="s">
        <v>124</v>
      </c>
      <c r="Z120" s="94" t="s">
        <v>124</v>
      </c>
      <c r="AA120" s="94" t="s">
        <v>105</v>
      </c>
      <c r="AB120" s="94" t="s">
        <v>124</v>
      </c>
      <c r="AC120" s="94">
        <v>50</v>
      </c>
      <c r="AD120" s="94">
        <v>300</v>
      </c>
      <c r="AE120" s="94">
        <v>1862</v>
      </c>
      <c r="AF120" s="104" t="s">
        <v>513</v>
      </c>
      <c r="AG120" s="52" t="s">
        <v>547</v>
      </c>
      <c r="AH120" s="52"/>
    </row>
    <row r="121" s="11" customFormat="1" ht="37.5" spans="1:34">
      <c r="A121" s="52">
        <v>33</v>
      </c>
      <c r="B121" s="52" t="s">
        <v>548</v>
      </c>
      <c r="C121" s="52" t="s">
        <v>549</v>
      </c>
      <c r="D121" s="52" t="s">
        <v>132</v>
      </c>
      <c r="E121" s="52" t="s">
        <v>550</v>
      </c>
      <c r="F121" s="52" t="s">
        <v>127</v>
      </c>
      <c r="G121" s="52" t="s">
        <v>480</v>
      </c>
      <c r="H121" s="52" t="s">
        <v>135</v>
      </c>
      <c r="I121" s="52">
        <v>80</v>
      </c>
      <c r="J121" s="52">
        <v>80</v>
      </c>
      <c r="K121" s="52"/>
      <c r="L121" s="52"/>
      <c r="M121" s="52"/>
      <c r="N121" s="52"/>
      <c r="O121" s="52"/>
      <c r="P121" s="52"/>
      <c r="Q121" s="52"/>
      <c r="R121" s="52"/>
      <c r="S121" s="52"/>
      <c r="T121" s="52"/>
      <c r="U121" s="52"/>
      <c r="V121" s="52"/>
      <c r="W121" s="52" t="s">
        <v>123</v>
      </c>
      <c r="X121" s="52" t="s">
        <v>105</v>
      </c>
      <c r="Y121" s="52" t="s">
        <v>124</v>
      </c>
      <c r="Z121" s="52" t="s">
        <v>124</v>
      </c>
      <c r="AA121" s="52" t="s">
        <v>124</v>
      </c>
      <c r="AB121" s="52" t="s">
        <v>124</v>
      </c>
      <c r="AC121" s="52">
        <v>86</v>
      </c>
      <c r="AD121" s="52">
        <v>305</v>
      </c>
      <c r="AE121" s="52">
        <v>1818</v>
      </c>
      <c r="AF121" s="104" t="s">
        <v>513</v>
      </c>
      <c r="AG121" s="52" t="s">
        <v>551</v>
      </c>
      <c r="AH121" s="52"/>
    </row>
    <row r="122" s="11" customFormat="1" ht="37.5" spans="1:34">
      <c r="A122" s="52">
        <v>34</v>
      </c>
      <c r="B122" s="52" t="s">
        <v>552</v>
      </c>
      <c r="C122" s="52" t="s">
        <v>553</v>
      </c>
      <c r="D122" s="52" t="s">
        <v>132</v>
      </c>
      <c r="E122" s="52" t="s">
        <v>554</v>
      </c>
      <c r="F122" s="52" t="s">
        <v>127</v>
      </c>
      <c r="G122" s="52" t="s">
        <v>480</v>
      </c>
      <c r="H122" s="52" t="s">
        <v>135</v>
      </c>
      <c r="I122" s="52">
        <v>95</v>
      </c>
      <c r="J122" s="52">
        <v>95</v>
      </c>
      <c r="K122" s="52"/>
      <c r="L122" s="52"/>
      <c r="M122" s="52"/>
      <c r="N122" s="52"/>
      <c r="O122" s="52"/>
      <c r="P122" s="52"/>
      <c r="Q122" s="52"/>
      <c r="R122" s="52"/>
      <c r="S122" s="52"/>
      <c r="T122" s="52"/>
      <c r="U122" s="52"/>
      <c r="V122" s="52"/>
      <c r="W122" s="52" t="s">
        <v>123</v>
      </c>
      <c r="X122" s="52" t="s">
        <v>105</v>
      </c>
      <c r="Y122" s="52" t="s">
        <v>124</v>
      </c>
      <c r="Z122" s="52" t="s">
        <v>124</v>
      </c>
      <c r="AA122" s="52" t="s">
        <v>124</v>
      </c>
      <c r="AB122" s="52" t="s">
        <v>124</v>
      </c>
      <c r="AC122" s="52">
        <v>115</v>
      </c>
      <c r="AD122" s="52">
        <v>468</v>
      </c>
      <c r="AE122" s="52">
        <v>3435</v>
      </c>
      <c r="AF122" s="104" t="s">
        <v>513</v>
      </c>
      <c r="AG122" s="52" t="s">
        <v>555</v>
      </c>
      <c r="AH122" s="52"/>
    </row>
    <row r="123" s="11" customFormat="1" ht="87" customHeight="1" spans="1:34">
      <c r="A123" s="52">
        <v>35</v>
      </c>
      <c r="B123" s="52" t="s">
        <v>556</v>
      </c>
      <c r="C123" s="52" t="s">
        <v>557</v>
      </c>
      <c r="D123" s="52" t="s">
        <v>165</v>
      </c>
      <c r="E123" s="52" t="s">
        <v>298</v>
      </c>
      <c r="F123" s="52">
        <v>2021</v>
      </c>
      <c r="G123" s="52" t="s">
        <v>421</v>
      </c>
      <c r="H123" s="52" t="s">
        <v>558</v>
      </c>
      <c r="I123" s="52">
        <v>108</v>
      </c>
      <c r="J123" s="52">
        <v>108</v>
      </c>
      <c r="K123" s="52"/>
      <c r="L123" s="52">
        <v>108</v>
      </c>
      <c r="M123" s="52"/>
      <c r="N123" s="52"/>
      <c r="O123" s="52"/>
      <c r="P123" s="52"/>
      <c r="Q123" s="52"/>
      <c r="R123" s="52"/>
      <c r="S123" s="52"/>
      <c r="T123" s="52"/>
      <c r="U123" s="52"/>
      <c r="V123" s="52"/>
      <c r="W123" s="52" t="s">
        <v>123</v>
      </c>
      <c r="X123" s="52" t="s">
        <v>105</v>
      </c>
      <c r="Y123" s="52" t="s">
        <v>124</v>
      </c>
      <c r="Z123" s="52" t="s">
        <v>124</v>
      </c>
      <c r="AA123" s="52" t="s">
        <v>124</v>
      </c>
      <c r="AB123" s="52" t="s">
        <v>124</v>
      </c>
      <c r="AC123" s="52">
        <v>1052</v>
      </c>
      <c r="AD123" s="52">
        <v>4005</v>
      </c>
      <c r="AE123" s="52">
        <v>4120</v>
      </c>
      <c r="AF123" s="52" t="s">
        <v>559</v>
      </c>
      <c r="AG123" s="52"/>
      <c r="AH123" s="52"/>
    </row>
    <row r="124" s="11" customFormat="1" ht="56.25" spans="1:34">
      <c r="A124" s="52">
        <v>36</v>
      </c>
      <c r="B124" s="52" t="s">
        <v>452</v>
      </c>
      <c r="C124" s="52" t="s">
        <v>560</v>
      </c>
      <c r="D124" s="52" t="s">
        <v>165</v>
      </c>
      <c r="E124" s="52" t="s">
        <v>561</v>
      </c>
      <c r="F124" s="52">
        <v>2021</v>
      </c>
      <c r="G124" s="52" t="s">
        <v>421</v>
      </c>
      <c r="H124" s="52" t="s">
        <v>558</v>
      </c>
      <c r="I124" s="52">
        <v>98</v>
      </c>
      <c r="J124" s="52">
        <v>98</v>
      </c>
      <c r="K124" s="52"/>
      <c r="L124" s="52">
        <v>98</v>
      </c>
      <c r="M124" s="52"/>
      <c r="N124" s="52"/>
      <c r="O124" s="52"/>
      <c r="P124" s="52"/>
      <c r="Q124" s="52"/>
      <c r="R124" s="52"/>
      <c r="S124" s="52"/>
      <c r="T124" s="52"/>
      <c r="U124" s="52"/>
      <c r="V124" s="52"/>
      <c r="W124" s="52" t="s">
        <v>123</v>
      </c>
      <c r="X124" s="52" t="s">
        <v>105</v>
      </c>
      <c r="Y124" s="52" t="s">
        <v>124</v>
      </c>
      <c r="Z124" s="52" t="s">
        <v>124</v>
      </c>
      <c r="AA124" s="52" t="s">
        <v>124</v>
      </c>
      <c r="AB124" s="52" t="s">
        <v>124</v>
      </c>
      <c r="AC124" s="52">
        <v>545</v>
      </c>
      <c r="AD124" s="52">
        <v>1869</v>
      </c>
      <c r="AE124" s="52">
        <v>1869</v>
      </c>
      <c r="AF124" s="52" t="s">
        <v>559</v>
      </c>
      <c r="AG124" s="52"/>
      <c r="AH124" s="52"/>
    </row>
    <row r="125" s="4" customFormat="1" ht="42.95" customHeight="1" spans="1:34">
      <c r="A125" s="43" t="s">
        <v>53</v>
      </c>
      <c r="B125" s="43">
        <v>9</v>
      </c>
      <c r="C125" s="43"/>
      <c r="D125" s="43"/>
      <c r="E125" s="43"/>
      <c r="F125" s="43"/>
      <c r="G125" s="43"/>
      <c r="H125" s="43"/>
      <c r="I125" s="62">
        <v>319</v>
      </c>
      <c r="J125" s="62">
        <v>319</v>
      </c>
      <c r="K125" s="43"/>
      <c r="L125" s="43"/>
      <c r="M125" s="43"/>
      <c r="N125" s="43"/>
      <c r="O125" s="43"/>
      <c r="P125" s="43"/>
      <c r="Q125" s="43"/>
      <c r="R125" s="43"/>
      <c r="S125" s="43"/>
      <c r="T125" s="43"/>
      <c r="U125" s="43"/>
      <c r="V125" s="43"/>
      <c r="W125" s="43"/>
      <c r="X125" s="43"/>
      <c r="Y125" s="43"/>
      <c r="Z125" s="43"/>
      <c r="AA125" s="43"/>
      <c r="AB125" s="43"/>
      <c r="AC125" s="43">
        <v>956</v>
      </c>
      <c r="AD125" s="43">
        <v>3561</v>
      </c>
      <c r="AE125" s="43">
        <v>12911</v>
      </c>
      <c r="AF125" s="43"/>
      <c r="AG125" s="43"/>
      <c r="AH125" s="43"/>
    </row>
    <row r="126" s="4" customFormat="1" ht="37.5" spans="1:34">
      <c r="A126" s="42" t="s">
        <v>129</v>
      </c>
      <c r="B126" s="43" t="s">
        <v>562</v>
      </c>
      <c r="C126" s="43" t="s">
        <v>563</v>
      </c>
      <c r="D126" s="43" t="s">
        <v>132</v>
      </c>
      <c r="E126" s="43" t="s">
        <v>211</v>
      </c>
      <c r="F126" s="44" t="s">
        <v>127</v>
      </c>
      <c r="G126" s="43" t="s">
        <v>134</v>
      </c>
      <c r="H126" s="43" t="s">
        <v>135</v>
      </c>
      <c r="I126" s="62">
        <v>60</v>
      </c>
      <c r="J126" s="62">
        <v>60</v>
      </c>
      <c r="K126" s="62"/>
      <c r="L126" s="62"/>
      <c r="M126" s="62"/>
      <c r="N126" s="62"/>
      <c r="O126" s="62"/>
      <c r="P126" s="62"/>
      <c r="Q126" s="62"/>
      <c r="R126" s="62"/>
      <c r="S126" s="62"/>
      <c r="T126" s="62"/>
      <c r="U126" s="62"/>
      <c r="V126" s="62"/>
      <c r="W126" s="43" t="s">
        <v>123</v>
      </c>
      <c r="X126" s="43" t="s">
        <v>105</v>
      </c>
      <c r="Y126" s="43" t="s">
        <v>124</v>
      </c>
      <c r="Z126" s="43" t="s">
        <v>124</v>
      </c>
      <c r="AA126" s="43" t="s">
        <v>105</v>
      </c>
      <c r="AB126" s="43" t="s">
        <v>124</v>
      </c>
      <c r="AC126" s="43">
        <v>160</v>
      </c>
      <c r="AD126" s="43">
        <v>580</v>
      </c>
      <c r="AE126" s="43">
        <v>4856</v>
      </c>
      <c r="AF126" s="43" t="s">
        <v>229</v>
      </c>
      <c r="AG126" s="43" t="s">
        <v>564</v>
      </c>
      <c r="AH126" s="43"/>
    </row>
    <row r="127" s="4" customFormat="1" ht="37.5" spans="1:34">
      <c r="A127" s="42" t="s">
        <v>138</v>
      </c>
      <c r="B127" s="43" t="s">
        <v>565</v>
      </c>
      <c r="C127" s="43" t="s">
        <v>566</v>
      </c>
      <c r="D127" s="43" t="s">
        <v>248</v>
      </c>
      <c r="E127" s="43" t="s">
        <v>567</v>
      </c>
      <c r="F127" s="44" t="s">
        <v>127</v>
      </c>
      <c r="G127" s="43" t="s">
        <v>134</v>
      </c>
      <c r="H127" s="43" t="s">
        <v>250</v>
      </c>
      <c r="I127" s="62">
        <v>40</v>
      </c>
      <c r="J127" s="62">
        <v>40</v>
      </c>
      <c r="K127" s="43"/>
      <c r="L127" s="43"/>
      <c r="M127" s="43"/>
      <c r="N127" s="43"/>
      <c r="O127" s="43"/>
      <c r="P127" s="43"/>
      <c r="Q127" s="43"/>
      <c r="R127" s="43"/>
      <c r="S127" s="43"/>
      <c r="T127" s="43"/>
      <c r="U127" s="43"/>
      <c r="V127" s="43"/>
      <c r="W127" s="43" t="s">
        <v>123</v>
      </c>
      <c r="X127" s="43" t="s">
        <v>105</v>
      </c>
      <c r="Y127" s="43" t="s">
        <v>124</v>
      </c>
      <c r="Z127" s="43" t="s">
        <v>124</v>
      </c>
      <c r="AA127" s="43" t="s">
        <v>124</v>
      </c>
      <c r="AB127" s="43" t="s">
        <v>124</v>
      </c>
      <c r="AC127" s="43">
        <v>89</v>
      </c>
      <c r="AD127" s="43">
        <v>335</v>
      </c>
      <c r="AE127" s="43">
        <v>1996</v>
      </c>
      <c r="AF127" s="43" t="s">
        <v>229</v>
      </c>
      <c r="AG127" s="43" t="s">
        <v>568</v>
      </c>
      <c r="AH127" s="43"/>
    </row>
    <row r="128" s="4" customFormat="1" ht="37.5" spans="1:34">
      <c r="A128" s="42" t="s">
        <v>146</v>
      </c>
      <c r="B128" s="45" t="s">
        <v>569</v>
      </c>
      <c r="C128" s="45" t="s">
        <v>570</v>
      </c>
      <c r="D128" s="45" t="s">
        <v>187</v>
      </c>
      <c r="E128" s="45" t="s">
        <v>194</v>
      </c>
      <c r="F128" s="44" t="s">
        <v>127</v>
      </c>
      <c r="G128" s="43" t="s">
        <v>134</v>
      </c>
      <c r="H128" s="45" t="s">
        <v>190</v>
      </c>
      <c r="I128" s="66">
        <v>16</v>
      </c>
      <c r="J128" s="66">
        <v>16</v>
      </c>
      <c r="K128" s="45"/>
      <c r="L128" s="45"/>
      <c r="M128" s="45"/>
      <c r="N128" s="45"/>
      <c r="O128" s="45"/>
      <c r="P128" s="45"/>
      <c r="Q128" s="45"/>
      <c r="R128" s="45"/>
      <c r="S128" s="45"/>
      <c r="T128" s="45"/>
      <c r="U128" s="45"/>
      <c r="V128" s="45"/>
      <c r="W128" s="101" t="s">
        <v>123</v>
      </c>
      <c r="X128" s="45" t="s">
        <v>105</v>
      </c>
      <c r="Y128" s="45" t="s">
        <v>124</v>
      </c>
      <c r="Z128" s="45" t="s">
        <v>124</v>
      </c>
      <c r="AA128" s="45" t="s">
        <v>124</v>
      </c>
      <c r="AB128" s="45" t="s">
        <v>124</v>
      </c>
      <c r="AC128" s="45">
        <v>74</v>
      </c>
      <c r="AD128" s="45">
        <v>253</v>
      </c>
      <c r="AE128" s="45">
        <v>253</v>
      </c>
      <c r="AF128" s="43" t="s">
        <v>229</v>
      </c>
      <c r="AG128" s="43" t="s">
        <v>571</v>
      </c>
      <c r="AH128" s="43"/>
    </row>
    <row r="129" s="4" customFormat="1" ht="37.5" spans="1:34">
      <c r="A129" s="42" t="s">
        <v>153</v>
      </c>
      <c r="B129" s="45" t="s">
        <v>572</v>
      </c>
      <c r="C129" s="45" t="s">
        <v>573</v>
      </c>
      <c r="D129" s="45" t="s">
        <v>187</v>
      </c>
      <c r="E129" s="45" t="s">
        <v>574</v>
      </c>
      <c r="F129" s="44" t="s">
        <v>127</v>
      </c>
      <c r="G129" s="43" t="s">
        <v>134</v>
      </c>
      <c r="H129" s="45" t="s">
        <v>190</v>
      </c>
      <c r="I129" s="66">
        <v>15</v>
      </c>
      <c r="J129" s="66">
        <v>15</v>
      </c>
      <c r="K129" s="45"/>
      <c r="L129" s="45"/>
      <c r="M129" s="45"/>
      <c r="N129" s="45"/>
      <c r="O129" s="45"/>
      <c r="P129" s="45"/>
      <c r="Q129" s="45"/>
      <c r="R129" s="45"/>
      <c r="S129" s="45"/>
      <c r="T129" s="45"/>
      <c r="U129" s="45"/>
      <c r="V129" s="45"/>
      <c r="W129" s="101" t="s">
        <v>123</v>
      </c>
      <c r="X129" s="45" t="s">
        <v>105</v>
      </c>
      <c r="Y129" s="45" t="s">
        <v>105</v>
      </c>
      <c r="Z129" s="45" t="s">
        <v>124</v>
      </c>
      <c r="AA129" s="45" t="s">
        <v>124</v>
      </c>
      <c r="AB129" s="45" t="s">
        <v>124</v>
      </c>
      <c r="AC129" s="45">
        <v>104</v>
      </c>
      <c r="AD129" s="45">
        <v>348</v>
      </c>
      <c r="AE129" s="45">
        <v>831</v>
      </c>
      <c r="AF129" s="43" t="s">
        <v>229</v>
      </c>
      <c r="AG129" s="43" t="s">
        <v>575</v>
      </c>
      <c r="AH129" s="43"/>
    </row>
    <row r="130" s="4" customFormat="1" ht="72" customHeight="1" spans="1:34">
      <c r="A130" s="42" t="s">
        <v>157</v>
      </c>
      <c r="B130" s="45" t="s">
        <v>576</v>
      </c>
      <c r="C130" s="45" t="s">
        <v>577</v>
      </c>
      <c r="D130" s="45" t="s">
        <v>187</v>
      </c>
      <c r="E130" s="45" t="s">
        <v>578</v>
      </c>
      <c r="F130" s="44" t="s">
        <v>127</v>
      </c>
      <c r="G130" s="43" t="s">
        <v>134</v>
      </c>
      <c r="H130" s="45" t="s">
        <v>190</v>
      </c>
      <c r="I130" s="66">
        <v>30</v>
      </c>
      <c r="J130" s="66">
        <v>30</v>
      </c>
      <c r="K130" s="45"/>
      <c r="L130" s="45"/>
      <c r="M130" s="45"/>
      <c r="N130" s="45"/>
      <c r="O130" s="45"/>
      <c r="P130" s="45"/>
      <c r="Q130" s="45"/>
      <c r="R130" s="45"/>
      <c r="S130" s="45"/>
      <c r="T130" s="45"/>
      <c r="U130" s="45"/>
      <c r="V130" s="45"/>
      <c r="W130" s="101" t="s">
        <v>123</v>
      </c>
      <c r="X130" s="45" t="s">
        <v>105</v>
      </c>
      <c r="Y130" s="45" t="s">
        <v>124</v>
      </c>
      <c r="Z130" s="45" t="s">
        <v>124</v>
      </c>
      <c r="AA130" s="45" t="s">
        <v>124</v>
      </c>
      <c r="AB130" s="45" t="s">
        <v>124</v>
      </c>
      <c r="AC130" s="45">
        <v>116</v>
      </c>
      <c r="AD130" s="45">
        <v>468</v>
      </c>
      <c r="AE130" s="45">
        <v>1774</v>
      </c>
      <c r="AF130" s="43" t="s">
        <v>229</v>
      </c>
      <c r="AG130" s="43" t="s">
        <v>579</v>
      </c>
      <c r="AH130" s="43"/>
    </row>
    <row r="131" s="4" customFormat="1" ht="37.5" spans="1:34">
      <c r="A131" s="42" t="s">
        <v>162</v>
      </c>
      <c r="B131" s="43" t="s">
        <v>580</v>
      </c>
      <c r="C131" s="43" t="s">
        <v>581</v>
      </c>
      <c r="D131" s="43" t="s">
        <v>200</v>
      </c>
      <c r="E131" s="43" t="s">
        <v>582</v>
      </c>
      <c r="F131" s="44" t="s">
        <v>127</v>
      </c>
      <c r="G131" s="43" t="s">
        <v>134</v>
      </c>
      <c r="H131" s="43" t="s">
        <v>583</v>
      </c>
      <c r="I131" s="62">
        <v>25</v>
      </c>
      <c r="J131" s="62">
        <v>25</v>
      </c>
      <c r="K131" s="43"/>
      <c r="L131" s="43"/>
      <c r="M131" s="43"/>
      <c r="N131" s="43"/>
      <c r="O131" s="43"/>
      <c r="P131" s="43"/>
      <c r="Q131" s="43"/>
      <c r="R131" s="43"/>
      <c r="S131" s="43"/>
      <c r="T131" s="43"/>
      <c r="U131" s="43"/>
      <c r="V131" s="43"/>
      <c r="W131" s="43" t="s">
        <v>123</v>
      </c>
      <c r="X131" s="106" t="s">
        <v>105</v>
      </c>
      <c r="Y131" s="106" t="s">
        <v>105</v>
      </c>
      <c r="Z131" s="43" t="s">
        <v>124</v>
      </c>
      <c r="AA131" s="43" t="s">
        <v>124</v>
      </c>
      <c r="AB131" s="106" t="s">
        <v>124</v>
      </c>
      <c r="AC131" s="43">
        <v>187</v>
      </c>
      <c r="AD131" s="43">
        <v>635</v>
      </c>
      <c r="AE131" s="43">
        <v>1185</v>
      </c>
      <c r="AF131" s="43" t="s">
        <v>229</v>
      </c>
      <c r="AG131" s="43" t="s">
        <v>584</v>
      </c>
      <c r="AH131" s="43"/>
    </row>
    <row r="132" s="4" customFormat="1" ht="37.5" spans="1:34">
      <c r="A132" s="42" t="s">
        <v>231</v>
      </c>
      <c r="B132" s="43" t="s">
        <v>585</v>
      </c>
      <c r="C132" s="43" t="s">
        <v>586</v>
      </c>
      <c r="D132" s="106" t="s">
        <v>200</v>
      </c>
      <c r="E132" s="106" t="s">
        <v>201</v>
      </c>
      <c r="F132" s="44" t="s">
        <v>127</v>
      </c>
      <c r="G132" s="43" t="s">
        <v>134</v>
      </c>
      <c r="H132" s="45" t="s">
        <v>202</v>
      </c>
      <c r="I132" s="62">
        <v>50</v>
      </c>
      <c r="J132" s="62">
        <v>50</v>
      </c>
      <c r="K132" s="43"/>
      <c r="L132" s="43"/>
      <c r="M132" s="43"/>
      <c r="N132" s="43"/>
      <c r="O132" s="43"/>
      <c r="P132" s="43"/>
      <c r="Q132" s="43"/>
      <c r="R132" s="43"/>
      <c r="S132" s="43"/>
      <c r="T132" s="43"/>
      <c r="U132" s="43"/>
      <c r="V132" s="43"/>
      <c r="W132" s="43" t="s">
        <v>123</v>
      </c>
      <c r="X132" s="106" t="s">
        <v>105</v>
      </c>
      <c r="Y132" s="106" t="s">
        <v>105</v>
      </c>
      <c r="Z132" s="43" t="s">
        <v>124</v>
      </c>
      <c r="AA132" s="43" t="s">
        <v>124</v>
      </c>
      <c r="AB132" s="106" t="s">
        <v>124</v>
      </c>
      <c r="AC132" s="106">
        <v>109</v>
      </c>
      <c r="AD132" s="43">
        <v>334</v>
      </c>
      <c r="AE132" s="43">
        <v>1116</v>
      </c>
      <c r="AF132" s="43" t="s">
        <v>229</v>
      </c>
      <c r="AG132" s="43" t="s">
        <v>587</v>
      </c>
      <c r="AH132" s="43"/>
    </row>
    <row r="133" s="4" customFormat="1" ht="37.5" spans="1:34">
      <c r="A133" s="42" t="s">
        <v>234</v>
      </c>
      <c r="B133" s="42" t="s">
        <v>588</v>
      </c>
      <c r="C133" s="42" t="s">
        <v>589</v>
      </c>
      <c r="D133" s="43" t="s">
        <v>200</v>
      </c>
      <c r="E133" s="43" t="s">
        <v>590</v>
      </c>
      <c r="F133" s="44" t="s">
        <v>127</v>
      </c>
      <c r="G133" s="43" t="s">
        <v>134</v>
      </c>
      <c r="H133" s="43" t="s">
        <v>591</v>
      </c>
      <c r="I133" s="62">
        <v>50</v>
      </c>
      <c r="J133" s="62">
        <v>50</v>
      </c>
      <c r="K133" s="43"/>
      <c r="L133" s="43"/>
      <c r="M133" s="43"/>
      <c r="N133" s="43"/>
      <c r="O133" s="43"/>
      <c r="P133" s="43"/>
      <c r="Q133" s="43"/>
      <c r="R133" s="43"/>
      <c r="S133" s="43"/>
      <c r="T133" s="43"/>
      <c r="U133" s="43"/>
      <c r="V133" s="43"/>
      <c r="W133" s="43" t="s">
        <v>123</v>
      </c>
      <c r="X133" s="43" t="s">
        <v>105</v>
      </c>
      <c r="Y133" s="43" t="s">
        <v>105</v>
      </c>
      <c r="Z133" s="43" t="s">
        <v>124</v>
      </c>
      <c r="AA133" s="43" t="s">
        <v>124</v>
      </c>
      <c r="AB133" s="43" t="s">
        <v>124</v>
      </c>
      <c r="AC133" s="43">
        <v>117</v>
      </c>
      <c r="AD133" s="43">
        <v>608</v>
      </c>
      <c r="AE133" s="43">
        <v>900</v>
      </c>
      <c r="AF133" s="43" t="s">
        <v>229</v>
      </c>
      <c r="AG133" s="43" t="s">
        <v>592</v>
      </c>
      <c r="AH133" s="43"/>
    </row>
    <row r="134" s="4" customFormat="1" ht="37.5" spans="1:34">
      <c r="A134" s="42" t="s">
        <v>240</v>
      </c>
      <c r="B134" s="42" t="s">
        <v>593</v>
      </c>
      <c r="C134" s="42" t="s">
        <v>594</v>
      </c>
      <c r="D134" s="42" t="s">
        <v>149</v>
      </c>
      <c r="E134" s="42" t="s">
        <v>595</v>
      </c>
      <c r="F134" s="44" t="s">
        <v>127</v>
      </c>
      <c r="G134" s="42" t="s">
        <v>134</v>
      </c>
      <c r="H134" s="43" t="s">
        <v>596</v>
      </c>
      <c r="I134" s="62">
        <v>33</v>
      </c>
      <c r="J134" s="62">
        <v>33</v>
      </c>
      <c r="K134" s="45"/>
      <c r="L134" s="45"/>
      <c r="M134" s="45"/>
      <c r="N134" s="45"/>
      <c r="O134" s="45"/>
      <c r="P134" s="45"/>
      <c r="Q134" s="45"/>
      <c r="R134" s="45"/>
      <c r="S134" s="45"/>
      <c r="T134" s="45"/>
      <c r="U134" s="45"/>
      <c r="V134" s="45"/>
      <c r="W134" s="45" t="s">
        <v>123</v>
      </c>
      <c r="X134" s="45" t="s">
        <v>105</v>
      </c>
      <c r="Y134" s="45" t="s">
        <v>124</v>
      </c>
      <c r="Z134" s="45" t="s">
        <v>124</v>
      </c>
      <c r="AA134" s="45" t="s">
        <v>124</v>
      </c>
      <c r="AB134" s="45" t="s">
        <v>124</v>
      </c>
      <c r="AC134" s="42" t="s">
        <v>295</v>
      </c>
      <c r="AD134" s="42" t="s">
        <v>597</v>
      </c>
      <c r="AE134" s="42" t="s">
        <v>598</v>
      </c>
      <c r="AF134" s="43" t="s">
        <v>229</v>
      </c>
      <c r="AG134" s="43" t="s">
        <v>599</v>
      </c>
      <c r="AH134" s="43"/>
    </row>
    <row r="135" s="6" customFormat="1" ht="42.95" customHeight="1" spans="1:34">
      <c r="A135" s="53" t="s">
        <v>55</v>
      </c>
      <c r="B135" s="53" t="s">
        <v>146</v>
      </c>
      <c r="C135" s="54"/>
      <c r="D135" s="54"/>
      <c r="E135" s="54"/>
      <c r="F135" s="54"/>
      <c r="G135" s="54"/>
      <c r="H135" s="54"/>
      <c r="I135" s="119">
        <f>SUM(I136:I139)</f>
        <v>3268.47</v>
      </c>
      <c r="J135" s="119"/>
      <c r="K135" s="119"/>
      <c r="L135" s="119"/>
      <c r="M135" s="119"/>
      <c r="N135" s="119"/>
      <c r="O135" s="119">
        <f t="shared" ref="J135:O135" si="3">SUM(O136:O139)</f>
        <v>3268.47</v>
      </c>
      <c r="P135" s="54"/>
      <c r="Q135" s="54"/>
      <c r="R135" s="54"/>
      <c r="S135" s="54"/>
      <c r="T135" s="54"/>
      <c r="U135" s="54"/>
      <c r="V135" s="54"/>
      <c r="W135" s="54"/>
      <c r="X135" s="54"/>
      <c r="Y135" s="54"/>
      <c r="Z135" s="54"/>
      <c r="AA135" s="54"/>
      <c r="AB135" s="54"/>
      <c r="AC135" s="54">
        <v>2822</v>
      </c>
      <c r="AD135" s="54">
        <v>7237</v>
      </c>
      <c r="AE135" s="54">
        <v>7281</v>
      </c>
      <c r="AF135" s="54"/>
      <c r="AG135" s="54"/>
      <c r="AH135" s="54"/>
    </row>
    <row r="136" s="5" customFormat="1" ht="56.25" spans="1:34">
      <c r="A136" s="107" t="s">
        <v>56</v>
      </c>
      <c r="B136" s="48" t="s">
        <v>600</v>
      </c>
      <c r="C136" s="48" t="s">
        <v>601</v>
      </c>
      <c r="D136" s="48" t="s">
        <v>602</v>
      </c>
      <c r="E136" s="48" t="s">
        <v>603</v>
      </c>
      <c r="F136" s="48" t="s">
        <v>127</v>
      </c>
      <c r="G136" s="48" t="s">
        <v>604</v>
      </c>
      <c r="H136" s="48" t="s">
        <v>605</v>
      </c>
      <c r="I136" s="120">
        <v>2920.93</v>
      </c>
      <c r="J136" s="120"/>
      <c r="K136" s="120"/>
      <c r="L136" s="120"/>
      <c r="M136" s="120"/>
      <c r="N136" s="120"/>
      <c r="O136" s="120">
        <v>2920.93</v>
      </c>
      <c r="P136" s="48"/>
      <c r="Q136" s="48"/>
      <c r="R136" s="48"/>
      <c r="S136" s="48"/>
      <c r="T136" s="48"/>
      <c r="U136" s="48"/>
      <c r="V136" s="48"/>
      <c r="W136" s="50" t="s">
        <v>123</v>
      </c>
      <c r="X136" s="48" t="s">
        <v>105</v>
      </c>
      <c r="Y136" s="48" t="s">
        <v>124</v>
      </c>
      <c r="Z136" s="48" t="s">
        <v>124</v>
      </c>
      <c r="AA136" s="48" t="s">
        <v>124</v>
      </c>
      <c r="AB136" s="48" t="s">
        <v>124</v>
      </c>
      <c r="AC136" s="48">
        <v>2181</v>
      </c>
      <c r="AD136" s="48">
        <v>5820</v>
      </c>
      <c r="AE136" s="48">
        <v>5820</v>
      </c>
      <c r="AF136" s="48" t="s">
        <v>606</v>
      </c>
      <c r="AG136" s="48" t="s">
        <v>607</v>
      </c>
      <c r="AH136" s="48"/>
    </row>
    <row r="137" s="5" customFormat="1" ht="56.25" spans="1:34">
      <c r="A137" s="107" t="s">
        <v>57</v>
      </c>
      <c r="B137" s="48" t="s">
        <v>608</v>
      </c>
      <c r="C137" s="48" t="s">
        <v>609</v>
      </c>
      <c r="D137" s="48" t="s">
        <v>602</v>
      </c>
      <c r="E137" s="48" t="s">
        <v>603</v>
      </c>
      <c r="F137" s="48" t="s">
        <v>127</v>
      </c>
      <c r="G137" s="48" t="s">
        <v>604</v>
      </c>
      <c r="H137" s="48" t="s">
        <v>605</v>
      </c>
      <c r="I137" s="120">
        <v>242.75</v>
      </c>
      <c r="J137" s="120"/>
      <c r="K137" s="120"/>
      <c r="L137" s="120"/>
      <c r="M137" s="120"/>
      <c r="N137" s="120"/>
      <c r="O137" s="120">
        <v>242.75</v>
      </c>
      <c r="P137" s="48"/>
      <c r="Q137" s="48"/>
      <c r="R137" s="48"/>
      <c r="S137" s="48"/>
      <c r="T137" s="48"/>
      <c r="U137" s="48"/>
      <c r="V137" s="48"/>
      <c r="W137" s="50" t="s">
        <v>123</v>
      </c>
      <c r="X137" s="48" t="s">
        <v>105</v>
      </c>
      <c r="Y137" s="48" t="s">
        <v>124</v>
      </c>
      <c r="Z137" s="48" t="s">
        <v>124</v>
      </c>
      <c r="AA137" s="48" t="s">
        <v>124</v>
      </c>
      <c r="AB137" s="48" t="s">
        <v>124</v>
      </c>
      <c r="AC137" s="48">
        <v>350</v>
      </c>
      <c r="AD137" s="48">
        <v>377</v>
      </c>
      <c r="AE137" s="48">
        <v>421</v>
      </c>
      <c r="AF137" s="48" t="s">
        <v>606</v>
      </c>
      <c r="AG137" s="48" t="s">
        <v>610</v>
      </c>
      <c r="AH137" s="48"/>
    </row>
    <row r="138" s="5" customFormat="1" ht="37.5" spans="1:34">
      <c r="A138" s="107" t="s">
        <v>58</v>
      </c>
      <c r="B138" s="48"/>
      <c r="C138" s="48"/>
      <c r="D138" s="48"/>
      <c r="E138" s="48"/>
      <c r="F138" s="48"/>
      <c r="G138" s="48"/>
      <c r="H138" s="48"/>
      <c r="I138" s="120"/>
      <c r="J138" s="120"/>
      <c r="K138" s="120"/>
      <c r="L138" s="120"/>
      <c r="M138" s="120"/>
      <c r="N138" s="120"/>
      <c r="O138" s="120"/>
      <c r="P138" s="48"/>
      <c r="Q138" s="48"/>
      <c r="R138" s="48"/>
      <c r="S138" s="48"/>
      <c r="T138" s="48"/>
      <c r="U138" s="48"/>
      <c r="V138" s="48"/>
      <c r="W138" s="48"/>
      <c r="X138" s="48"/>
      <c r="Y138" s="48"/>
      <c r="Z138" s="48"/>
      <c r="AA138" s="48"/>
      <c r="AB138" s="48"/>
      <c r="AC138" s="48"/>
      <c r="AD138" s="48"/>
      <c r="AE138" s="48"/>
      <c r="AF138" s="48"/>
      <c r="AG138" s="48"/>
      <c r="AH138" s="48"/>
    </row>
    <row r="139" s="5" customFormat="1" ht="56.25" spans="1:34">
      <c r="A139" s="107" t="s">
        <v>611</v>
      </c>
      <c r="B139" s="48" t="s">
        <v>612</v>
      </c>
      <c r="C139" s="48" t="s">
        <v>613</v>
      </c>
      <c r="D139" s="48" t="s">
        <v>602</v>
      </c>
      <c r="E139" s="48" t="s">
        <v>603</v>
      </c>
      <c r="F139" s="48" t="s">
        <v>127</v>
      </c>
      <c r="G139" s="48" t="s">
        <v>604</v>
      </c>
      <c r="H139" s="48" t="s">
        <v>605</v>
      </c>
      <c r="I139" s="120">
        <v>104.79</v>
      </c>
      <c r="J139" s="120"/>
      <c r="K139" s="120"/>
      <c r="L139" s="120"/>
      <c r="M139" s="120"/>
      <c r="N139" s="120"/>
      <c r="O139" s="120">
        <v>104.79</v>
      </c>
      <c r="P139" s="48"/>
      <c r="Q139" s="48"/>
      <c r="R139" s="48"/>
      <c r="S139" s="48"/>
      <c r="T139" s="48"/>
      <c r="U139" s="48"/>
      <c r="V139" s="48"/>
      <c r="W139" s="50" t="s">
        <v>123</v>
      </c>
      <c r="X139" s="48" t="s">
        <v>105</v>
      </c>
      <c r="Y139" s="48" t="s">
        <v>124</v>
      </c>
      <c r="Z139" s="48" t="s">
        <v>124</v>
      </c>
      <c r="AA139" s="48" t="s">
        <v>124</v>
      </c>
      <c r="AB139" s="48" t="s">
        <v>124</v>
      </c>
      <c r="AC139" s="48">
        <v>291</v>
      </c>
      <c r="AD139" s="48">
        <v>1040</v>
      </c>
      <c r="AE139" s="48">
        <v>1040</v>
      </c>
      <c r="AF139" s="48" t="s">
        <v>606</v>
      </c>
      <c r="AG139" s="48" t="s">
        <v>614</v>
      </c>
      <c r="AH139" s="48"/>
    </row>
    <row r="140" s="6" customFormat="1" ht="42.95" customHeight="1" spans="1:34">
      <c r="A140" s="53" t="s">
        <v>61</v>
      </c>
      <c r="B140" s="54">
        <f>B141+B209+B217</f>
        <v>73</v>
      </c>
      <c r="C140" s="54"/>
      <c r="D140" s="54"/>
      <c r="E140" s="54"/>
      <c r="F140" s="54"/>
      <c r="G140" s="54"/>
      <c r="H140" s="54"/>
      <c r="I140" s="67">
        <f>I141+I209+I217</f>
        <v>3197.58</v>
      </c>
      <c r="J140" s="67">
        <f t="shared" ref="J140:V140" si="4">J141+J209+J217</f>
        <v>3137.78</v>
      </c>
      <c r="K140" s="67"/>
      <c r="L140" s="67"/>
      <c r="M140" s="67"/>
      <c r="N140" s="67"/>
      <c r="O140" s="67">
        <f t="shared" si="4"/>
        <v>59.8</v>
      </c>
      <c r="P140" s="67"/>
      <c r="Q140" s="67"/>
      <c r="R140" s="67"/>
      <c r="S140" s="67"/>
      <c r="T140" s="67"/>
      <c r="U140" s="67"/>
      <c r="V140" s="67"/>
      <c r="W140" s="54"/>
      <c r="X140" s="54"/>
      <c r="Y140" s="54"/>
      <c r="Z140" s="54"/>
      <c r="AA140" s="54"/>
      <c r="AB140" s="54"/>
      <c r="AC140" s="54">
        <f>AC209+AC221</f>
        <v>727</v>
      </c>
      <c r="AD140" s="54">
        <f>AD141+AD209+AD221</f>
        <v>16629</v>
      </c>
      <c r="AE140" s="54">
        <f>AE141+AE209+AE221</f>
        <v>50092</v>
      </c>
      <c r="AF140" s="54"/>
      <c r="AG140" s="54"/>
      <c r="AH140" s="54"/>
    </row>
    <row r="141" s="4" customFormat="1" ht="71.25" customHeight="1" spans="1:34">
      <c r="A141" s="108" t="s">
        <v>62</v>
      </c>
      <c r="B141" s="98">
        <v>64</v>
      </c>
      <c r="C141" s="55"/>
      <c r="D141" s="55"/>
      <c r="E141" s="55"/>
      <c r="F141" s="90"/>
      <c r="G141" s="55"/>
      <c r="H141" s="52"/>
      <c r="I141" s="121">
        <f>SUM(I142:I205)</f>
        <v>2742.78</v>
      </c>
      <c r="J141" s="121">
        <f>SUM(J142:J205)</f>
        <v>2742.78</v>
      </c>
      <c r="K141" s="90"/>
      <c r="L141" s="90"/>
      <c r="M141" s="90"/>
      <c r="N141" s="90"/>
      <c r="O141" s="90"/>
      <c r="P141" s="90"/>
      <c r="Q141" s="90"/>
      <c r="R141" s="90"/>
      <c r="S141" s="90"/>
      <c r="T141" s="90"/>
      <c r="U141" s="90"/>
      <c r="V141" s="90"/>
      <c r="W141" s="90"/>
      <c r="X141" s="90"/>
      <c r="Y141" s="90"/>
      <c r="Z141" s="90"/>
      <c r="AA141" s="90"/>
      <c r="AB141" s="90"/>
      <c r="AC141" s="55" t="s">
        <v>615</v>
      </c>
      <c r="AD141" s="55" t="s">
        <v>616</v>
      </c>
      <c r="AE141" s="55" t="s">
        <v>617</v>
      </c>
      <c r="AF141" s="52"/>
      <c r="AG141" s="52"/>
      <c r="AH141" s="52"/>
    </row>
    <row r="142" s="20" customFormat="1" ht="37.5" spans="1:34">
      <c r="A142" s="109">
        <v>1</v>
      </c>
      <c r="B142" s="110" t="s">
        <v>618</v>
      </c>
      <c r="C142" s="79" t="s">
        <v>619</v>
      </c>
      <c r="D142" s="79" t="s">
        <v>284</v>
      </c>
      <c r="E142" s="111" t="s">
        <v>620</v>
      </c>
      <c r="F142" s="48" t="s">
        <v>127</v>
      </c>
      <c r="G142" s="79" t="s">
        <v>284</v>
      </c>
      <c r="H142" s="112" t="s">
        <v>286</v>
      </c>
      <c r="I142" s="122">
        <v>25.77</v>
      </c>
      <c r="J142" s="122">
        <v>25.77</v>
      </c>
      <c r="K142" s="123"/>
      <c r="L142" s="124"/>
      <c r="M142" s="124"/>
      <c r="N142" s="124"/>
      <c r="O142" s="123"/>
      <c r="P142" s="123"/>
      <c r="Q142" s="123"/>
      <c r="R142" s="137"/>
      <c r="S142" s="111"/>
      <c r="T142" s="111"/>
      <c r="U142" s="111"/>
      <c r="V142" s="111"/>
      <c r="W142" s="50" t="s">
        <v>123</v>
      </c>
      <c r="X142" s="49" t="s">
        <v>105</v>
      </c>
      <c r="Y142" s="50" t="s">
        <v>124</v>
      </c>
      <c r="Z142" s="50" t="s">
        <v>124</v>
      </c>
      <c r="AA142" s="50" t="s">
        <v>124</v>
      </c>
      <c r="AB142" s="50" t="s">
        <v>124</v>
      </c>
      <c r="AC142" s="143">
        <v>18</v>
      </c>
      <c r="AD142" s="111">
        <v>56</v>
      </c>
      <c r="AE142" s="112">
        <v>49</v>
      </c>
      <c r="AF142" s="50" t="s">
        <v>443</v>
      </c>
      <c r="AG142" s="50" t="s">
        <v>621</v>
      </c>
      <c r="AH142" s="111"/>
    </row>
    <row r="143" s="20" customFormat="1" ht="37.5" spans="1:34">
      <c r="A143" s="109">
        <v>2</v>
      </c>
      <c r="B143" s="110" t="s">
        <v>622</v>
      </c>
      <c r="C143" s="79" t="s">
        <v>623</v>
      </c>
      <c r="D143" s="79" t="s">
        <v>284</v>
      </c>
      <c r="E143" s="111" t="s">
        <v>402</v>
      </c>
      <c r="F143" s="48" t="s">
        <v>127</v>
      </c>
      <c r="G143" s="79" t="s">
        <v>284</v>
      </c>
      <c r="H143" s="112" t="s">
        <v>286</v>
      </c>
      <c r="I143" s="122">
        <v>20</v>
      </c>
      <c r="J143" s="122">
        <v>20</v>
      </c>
      <c r="K143" s="79"/>
      <c r="L143" s="111"/>
      <c r="M143" s="111"/>
      <c r="N143" s="111"/>
      <c r="O143" s="79"/>
      <c r="P143" s="79"/>
      <c r="Q143" s="79"/>
      <c r="R143" s="138"/>
      <c r="S143" s="111"/>
      <c r="T143" s="111"/>
      <c r="U143" s="111"/>
      <c r="V143" s="111"/>
      <c r="W143" s="50" t="s">
        <v>123</v>
      </c>
      <c r="X143" s="49" t="s">
        <v>105</v>
      </c>
      <c r="Y143" s="50" t="s">
        <v>124</v>
      </c>
      <c r="Z143" s="50" t="s">
        <v>124</v>
      </c>
      <c r="AA143" s="50" t="s">
        <v>124</v>
      </c>
      <c r="AB143" s="50" t="s">
        <v>124</v>
      </c>
      <c r="AC143" s="143">
        <v>19</v>
      </c>
      <c r="AD143" s="111">
        <v>61</v>
      </c>
      <c r="AE143" s="112">
        <v>50</v>
      </c>
      <c r="AF143" s="50" t="s">
        <v>443</v>
      </c>
      <c r="AG143" s="50" t="s">
        <v>621</v>
      </c>
      <c r="AH143" s="111"/>
    </row>
    <row r="144" s="21" customFormat="1" ht="56.25" spans="1:34">
      <c r="A144" s="109">
        <v>3</v>
      </c>
      <c r="B144" s="110" t="s">
        <v>624</v>
      </c>
      <c r="C144" s="79" t="s">
        <v>625</v>
      </c>
      <c r="D144" s="79" t="s">
        <v>284</v>
      </c>
      <c r="E144" s="111" t="s">
        <v>626</v>
      </c>
      <c r="F144" s="48" t="s">
        <v>127</v>
      </c>
      <c r="G144" s="79" t="s">
        <v>284</v>
      </c>
      <c r="H144" s="112" t="s">
        <v>286</v>
      </c>
      <c r="I144" s="122">
        <v>59.1</v>
      </c>
      <c r="J144" s="122">
        <v>59.1</v>
      </c>
      <c r="K144" s="125"/>
      <c r="L144" s="126"/>
      <c r="M144" s="126"/>
      <c r="N144" s="126"/>
      <c r="O144" s="125"/>
      <c r="P144" s="125"/>
      <c r="Q144" s="125"/>
      <c r="R144" s="139"/>
      <c r="S144" s="111"/>
      <c r="T144" s="111"/>
      <c r="U144" s="111"/>
      <c r="V144" s="111"/>
      <c r="W144" s="50" t="s">
        <v>123</v>
      </c>
      <c r="X144" s="49" t="s">
        <v>105</v>
      </c>
      <c r="Y144" s="50" t="s">
        <v>124</v>
      </c>
      <c r="Z144" s="50" t="s">
        <v>124</v>
      </c>
      <c r="AA144" s="50" t="s">
        <v>124</v>
      </c>
      <c r="AB144" s="50" t="s">
        <v>124</v>
      </c>
      <c r="AC144" s="143">
        <v>42</v>
      </c>
      <c r="AD144" s="111">
        <v>123</v>
      </c>
      <c r="AE144" s="112">
        <v>136</v>
      </c>
      <c r="AF144" s="50" t="s">
        <v>443</v>
      </c>
      <c r="AG144" s="50" t="s">
        <v>621</v>
      </c>
      <c r="AH144" s="111"/>
    </row>
    <row r="145" s="21" customFormat="1" ht="56.25" spans="1:34">
      <c r="A145" s="109">
        <v>4</v>
      </c>
      <c r="B145" s="110" t="s">
        <v>627</v>
      </c>
      <c r="C145" s="79" t="s">
        <v>628</v>
      </c>
      <c r="D145" s="79" t="s">
        <v>276</v>
      </c>
      <c r="E145" s="79" t="s">
        <v>277</v>
      </c>
      <c r="F145" s="48" t="s">
        <v>127</v>
      </c>
      <c r="G145" s="79" t="s">
        <v>276</v>
      </c>
      <c r="H145" s="112" t="s">
        <v>278</v>
      </c>
      <c r="I145" s="127">
        <v>46.1</v>
      </c>
      <c r="J145" s="127">
        <v>46.1</v>
      </c>
      <c r="K145" s="128"/>
      <c r="L145" s="129"/>
      <c r="M145" s="129"/>
      <c r="N145" s="129"/>
      <c r="O145" s="128"/>
      <c r="P145" s="128"/>
      <c r="Q145" s="128"/>
      <c r="R145" s="140"/>
      <c r="S145" s="111"/>
      <c r="T145" s="111"/>
      <c r="U145" s="111"/>
      <c r="V145" s="111"/>
      <c r="W145" s="50" t="s">
        <v>123</v>
      </c>
      <c r="X145" s="49" t="s">
        <v>124</v>
      </c>
      <c r="Y145" s="50" t="s">
        <v>124</v>
      </c>
      <c r="Z145" s="50" t="s">
        <v>124</v>
      </c>
      <c r="AA145" s="50" t="s">
        <v>124</v>
      </c>
      <c r="AB145" s="50" t="s">
        <v>124</v>
      </c>
      <c r="AC145" s="143">
        <v>28</v>
      </c>
      <c r="AD145" s="111">
        <v>75</v>
      </c>
      <c r="AE145" s="112">
        <v>79</v>
      </c>
      <c r="AF145" s="50" t="s">
        <v>443</v>
      </c>
      <c r="AG145" s="50" t="s">
        <v>621</v>
      </c>
      <c r="AH145" s="111"/>
    </row>
    <row r="146" s="21" customFormat="1" ht="56.25" spans="1:34">
      <c r="A146" s="109">
        <v>5</v>
      </c>
      <c r="B146" s="113" t="s">
        <v>629</v>
      </c>
      <c r="C146" s="79" t="s">
        <v>630</v>
      </c>
      <c r="D146" s="79" t="s">
        <v>276</v>
      </c>
      <c r="E146" s="79" t="s">
        <v>277</v>
      </c>
      <c r="F146" s="48" t="s">
        <v>127</v>
      </c>
      <c r="G146" s="79" t="s">
        <v>276</v>
      </c>
      <c r="H146" s="112" t="s">
        <v>278</v>
      </c>
      <c r="I146" s="130">
        <v>35.3</v>
      </c>
      <c r="J146" s="130">
        <v>35.3</v>
      </c>
      <c r="K146" s="114"/>
      <c r="L146" s="131"/>
      <c r="M146" s="131"/>
      <c r="N146" s="131"/>
      <c r="O146" s="114"/>
      <c r="P146" s="114"/>
      <c r="Q146" s="114"/>
      <c r="R146" s="141"/>
      <c r="S146" s="111"/>
      <c r="T146" s="111"/>
      <c r="U146" s="111"/>
      <c r="V146" s="111"/>
      <c r="W146" s="50" t="s">
        <v>123</v>
      </c>
      <c r="X146" s="49" t="s">
        <v>124</v>
      </c>
      <c r="Y146" s="50" t="s">
        <v>124</v>
      </c>
      <c r="Z146" s="50" t="s">
        <v>124</v>
      </c>
      <c r="AA146" s="50" t="s">
        <v>124</v>
      </c>
      <c r="AB146" s="50" t="s">
        <v>124</v>
      </c>
      <c r="AC146" s="144">
        <v>32</v>
      </c>
      <c r="AD146" s="111">
        <v>86</v>
      </c>
      <c r="AE146" s="145">
        <v>58</v>
      </c>
      <c r="AF146" s="50" t="s">
        <v>443</v>
      </c>
      <c r="AG146" s="50" t="s">
        <v>621</v>
      </c>
      <c r="AH146" s="111"/>
    </row>
    <row r="147" s="21" customFormat="1" ht="56.25" spans="1:34">
      <c r="A147" s="109">
        <v>6</v>
      </c>
      <c r="B147" s="110" t="s">
        <v>631</v>
      </c>
      <c r="C147" s="79" t="s">
        <v>632</v>
      </c>
      <c r="D147" s="79" t="s">
        <v>276</v>
      </c>
      <c r="E147" s="79" t="s">
        <v>430</v>
      </c>
      <c r="F147" s="48" t="s">
        <v>127</v>
      </c>
      <c r="G147" s="79" t="s">
        <v>276</v>
      </c>
      <c r="H147" s="112" t="s">
        <v>278</v>
      </c>
      <c r="I147" s="132">
        <v>33.8</v>
      </c>
      <c r="J147" s="132">
        <v>33.8</v>
      </c>
      <c r="K147" s="79"/>
      <c r="L147" s="111"/>
      <c r="M147" s="111"/>
      <c r="N147" s="111"/>
      <c r="O147" s="79"/>
      <c r="P147" s="79"/>
      <c r="Q147" s="79"/>
      <c r="R147" s="138"/>
      <c r="S147" s="111"/>
      <c r="T147" s="111"/>
      <c r="U147" s="111"/>
      <c r="V147" s="111"/>
      <c r="W147" s="50" t="s">
        <v>123</v>
      </c>
      <c r="X147" s="49" t="s">
        <v>124</v>
      </c>
      <c r="Y147" s="50" t="s">
        <v>124</v>
      </c>
      <c r="Z147" s="50" t="s">
        <v>124</v>
      </c>
      <c r="AA147" s="50" t="s">
        <v>124</v>
      </c>
      <c r="AB147" s="50" t="s">
        <v>124</v>
      </c>
      <c r="AC147" s="143">
        <v>23</v>
      </c>
      <c r="AD147" s="111">
        <v>71</v>
      </c>
      <c r="AE147" s="112">
        <v>70</v>
      </c>
      <c r="AF147" s="50" t="s">
        <v>443</v>
      </c>
      <c r="AG147" s="50" t="s">
        <v>621</v>
      </c>
      <c r="AH147" s="111"/>
    </row>
    <row r="148" s="21" customFormat="1" ht="56.25" spans="1:34">
      <c r="A148" s="109">
        <v>7</v>
      </c>
      <c r="B148" s="114" t="s">
        <v>633</v>
      </c>
      <c r="C148" s="79" t="s">
        <v>634</v>
      </c>
      <c r="D148" s="79" t="s">
        <v>141</v>
      </c>
      <c r="E148" s="79" t="s">
        <v>635</v>
      </c>
      <c r="F148" s="48" t="s">
        <v>127</v>
      </c>
      <c r="G148" s="79" t="s">
        <v>141</v>
      </c>
      <c r="H148" s="115" t="s">
        <v>143</v>
      </c>
      <c r="I148" s="133">
        <v>39.5</v>
      </c>
      <c r="J148" s="133">
        <v>39.5</v>
      </c>
      <c r="K148" s="116"/>
      <c r="L148" s="134"/>
      <c r="M148" s="134"/>
      <c r="N148" s="134"/>
      <c r="O148" s="116"/>
      <c r="P148" s="116"/>
      <c r="Q148" s="116"/>
      <c r="R148" s="138"/>
      <c r="S148" s="111"/>
      <c r="T148" s="111"/>
      <c r="U148" s="111"/>
      <c r="V148" s="111"/>
      <c r="W148" s="50" t="s">
        <v>123</v>
      </c>
      <c r="X148" s="49" t="s">
        <v>105</v>
      </c>
      <c r="Y148" s="50" t="s">
        <v>124</v>
      </c>
      <c r="Z148" s="50" t="s">
        <v>124</v>
      </c>
      <c r="AA148" s="50" t="s">
        <v>124</v>
      </c>
      <c r="AB148" s="50" t="s">
        <v>124</v>
      </c>
      <c r="AC148" s="146">
        <v>61</v>
      </c>
      <c r="AD148" s="111">
        <v>136</v>
      </c>
      <c r="AE148" s="115">
        <v>238</v>
      </c>
      <c r="AF148" s="50" t="s">
        <v>443</v>
      </c>
      <c r="AG148" s="50" t="s">
        <v>621</v>
      </c>
      <c r="AH148" s="111"/>
    </row>
    <row r="149" s="22" customFormat="1" ht="37.5" spans="1:34">
      <c r="A149" s="109">
        <v>8</v>
      </c>
      <c r="B149" s="79" t="s">
        <v>636</v>
      </c>
      <c r="C149" s="79" t="s">
        <v>637</v>
      </c>
      <c r="D149" s="79" t="s">
        <v>141</v>
      </c>
      <c r="E149" s="79" t="s">
        <v>447</v>
      </c>
      <c r="F149" s="48" t="s">
        <v>127</v>
      </c>
      <c r="G149" s="79" t="s">
        <v>141</v>
      </c>
      <c r="H149" s="115" t="s">
        <v>143</v>
      </c>
      <c r="I149" s="133">
        <v>41.2</v>
      </c>
      <c r="J149" s="133">
        <v>41.2</v>
      </c>
      <c r="K149" s="79"/>
      <c r="L149" s="79"/>
      <c r="M149" s="79"/>
      <c r="N149" s="79"/>
      <c r="O149" s="79"/>
      <c r="P149" s="79"/>
      <c r="Q149" s="79"/>
      <c r="R149" s="142"/>
      <c r="S149" s="111"/>
      <c r="T149" s="111"/>
      <c r="U149" s="111"/>
      <c r="V149" s="111"/>
      <c r="W149" s="50" t="s">
        <v>123</v>
      </c>
      <c r="X149" s="49" t="s">
        <v>124</v>
      </c>
      <c r="Y149" s="50" t="s">
        <v>124</v>
      </c>
      <c r="Z149" s="50" t="s">
        <v>124</v>
      </c>
      <c r="AA149" s="50" t="s">
        <v>124</v>
      </c>
      <c r="AB149" s="50" t="s">
        <v>124</v>
      </c>
      <c r="AC149" s="142">
        <v>65</v>
      </c>
      <c r="AD149" s="111">
        <v>152</v>
      </c>
      <c r="AE149" s="147">
        <v>1050</v>
      </c>
      <c r="AF149" s="50" t="s">
        <v>443</v>
      </c>
      <c r="AG149" s="50" t="s">
        <v>621</v>
      </c>
      <c r="AH149" s="111"/>
    </row>
    <row r="150" s="22" customFormat="1" ht="56.25" spans="1:34">
      <c r="A150" s="109">
        <v>9</v>
      </c>
      <c r="B150" s="79" t="s">
        <v>638</v>
      </c>
      <c r="C150" s="79" t="s">
        <v>639</v>
      </c>
      <c r="D150" s="116" t="s">
        <v>165</v>
      </c>
      <c r="E150" s="116" t="s">
        <v>561</v>
      </c>
      <c r="F150" s="48" t="s">
        <v>127</v>
      </c>
      <c r="G150" s="116" t="s">
        <v>165</v>
      </c>
      <c r="H150" s="116" t="s">
        <v>558</v>
      </c>
      <c r="I150" s="133">
        <v>58.5</v>
      </c>
      <c r="J150" s="133">
        <v>58.5</v>
      </c>
      <c r="K150" s="116"/>
      <c r="L150" s="116"/>
      <c r="M150" s="116"/>
      <c r="N150" s="116"/>
      <c r="O150" s="116"/>
      <c r="P150" s="116"/>
      <c r="Q150" s="116"/>
      <c r="R150" s="142"/>
      <c r="S150" s="111"/>
      <c r="T150" s="111"/>
      <c r="U150" s="111"/>
      <c r="V150" s="111"/>
      <c r="W150" s="50" t="s">
        <v>123</v>
      </c>
      <c r="X150" s="49" t="s">
        <v>124</v>
      </c>
      <c r="Y150" s="50" t="s">
        <v>124</v>
      </c>
      <c r="Z150" s="50" t="s">
        <v>124</v>
      </c>
      <c r="AA150" s="50" t="s">
        <v>124</v>
      </c>
      <c r="AB150" s="50" t="s">
        <v>124</v>
      </c>
      <c r="AC150" s="148">
        <v>180</v>
      </c>
      <c r="AD150" s="111">
        <v>523</v>
      </c>
      <c r="AE150" s="149">
        <v>8000</v>
      </c>
      <c r="AF150" s="50" t="s">
        <v>443</v>
      </c>
      <c r="AG150" s="50" t="s">
        <v>621</v>
      </c>
      <c r="AH150" s="111"/>
    </row>
    <row r="151" s="22" customFormat="1" ht="37.5" spans="1:252">
      <c r="A151" s="109">
        <v>10</v>
      </c>
      <c r="B151" s="79" t="s">
        <v>640</v>
      </c>
      <c r="C151" s="79" t="s">
        <v>641</v>
      </c>
      <c r="D151" s="79" t="s">
        <v>200</v>
      </c>
      <c r="E151" s="79" t="s">
        <v>642</v>
      </c>
      <c r="F151" s="48" t="s">
        <v>127</v>
      </c>
      <c r="G151" s="79" t="s">
        <v>200</v>
      </c>
      <c r="H151" s="79" t="s">
        <v>643</v>
      </c>
      <c r="I151" s="133">
        <v>16.1</v>
      </c>
      <c r="J151" s="133">
        <v>16.1</v>
      </c>
      <c r="K151" s="79"/>
      <c r="L151" s="79"/>
      <c r="M151" s="79"/>
      <c r="N151" s="79"/>
      <c r="O151" s="79"/>
      <c r="P151" s="79"/>
      <c r="Q151" s="79"/>
      <c r="R151" s="142"/>
      <c r="S151" s="79"/>
      <c r="T151" s="79"/>
      <c r="U151" s="79"/>
      <c r="V151" s="79"/>
      <c r="W151" s="50" t="s">
        <v>123</v>
      </c>
      <c r="X151" s="49" t="s">
        <v>105</v>
      </c>
      <c r="Y151" s="50" t="s">
        <v>124</v>
      </c>
      <c r="Z151" s="50" t="s">
        <v>124</v>
      </c>
      <c r="AA151" s="50" t="s">
        <v>124</v>
      </c>
      <c r="AB151" s="50" t="s">
        <v>124</v>
      </c>
      <c r="AC151" s="142">
        <v>12</v>
      </c>
      <c r="AD151" s="79">
        <v>41</v>
      </c>
      <c r="AE151" s="147">
        <v>23</v>
      </c>
      <c r="AF151" s="50" t="s">
        <v>443</v>
      </c>
      <c r="AG151" s="50" t="s">
        <v>621</v>
      </c>
      <c r="AH151" s="79"/>
      <c r="AI151" s="161"/>
      <c r="AJ151" s="161"/>
      <c r="AK151" s="161"/>
      <c r="AL151" s="161"/>
      <c r="AM151" s="161"/>
      <c r="AN151" s="161"/>
      <c r="AO151" s="161"/>
      <c r="AP151" s="161"/>
      <c r="AQ151" s="161"/>
      <c r="AR151" s="161"/>
      <c r="AS151" s="161"/>
      <c r="AT151" s="161"/>
      <c r="AU151" s="161"/>
      <c r="AV151" s="161"/>
      <c r="AW151" s="161"/>
      <c r="AX151" s="161"/>
      <c r="AY151" s="161"/>
      <c r="AZ151" s="161"/>
      <c r="BA151" s="161"/>
      <c r="BB151" s="161"/>
      <c r="BC151" s="161"/>
      <c r="BD151" s="161"/>
      <c r="BE151" s="161"/>
      <c r="BF151" s="161"/>
      <c r="BG151" s="161"/>
      <c r="BH151" s="161"/>
      <c r="BI151" s="161"/>
      <c r="BJ151" s="161"/>
      <c r="BK151" s="161"/>
      <c r="BL151" s="161"/>
      <c r="BM151" s="161"/>
      <c r="BN151" s="161"/>
      <c r="BO151" s="161"/>
      <c r="BP151" s="161"/>
      <c r="BQ151" s="161"/>
      <c r="BR151" s="161"/>
      <c r="BS151" s="161"/>
      <c r="BT151" s="161"/>
      <c r="BU151" s="161"/>
      <c r="BV151" s="161"/>
      <c r="BW151" s="161"/>
      <c r="BX151" s="161"/>
      <c r="BY151" s="161"/>
      <c r="BZ151" s="161"/>
      <c r="CA151" s="161"/>
      <c r="CB151" s="161"/>
      <c r="CC151" s="161"/>
      <c r="CD151" s="161"/>
      <c r="CE151" s="161"/>
      <c r="CF151" s="161"/>
      <c r="CG151" s="161"/>
      <c r="CH151" s="161"/>
      <c r="CI151" s="161"/>
      <c r="CJ151" s="161"/>
      <c r="CK151" s="161"/>
      <c r="CL151" s="161"/>
      <c r="CM151" s="161"/>
      <c r="CN151" s="161"/>
      <c r="CO151" s="161"/>
      <c r="CP151" s="161"/>
      <c r="CQ151" s="161"/>
      <c r="CR151" s="161"/>
      <c r="CS151" s="161"/>
      <c r="CT151" s="161"/>
      <c r="CU151" s="161"/>
      <c r="CV151" s="161"/>
      <c r="CW151" s="161"/>
      <c r="CX151" s="161"/>
      <c r="CY151" s="161"/>
      <c r="CZ151" s="161"/>
      <c r="DA151" s="161"/>
      <c r="DB151" s="161"/>
      <c r="DC151" s="161"/>
      <c r="DD151" s="161"/>
      <c r="DE151" s="161"/>
      <c r="DF151" s="161"/>
      <c r="DG151" s="161"/>
      <c r="DH151" s="161"/>
      <c r="DI151" s="161"/>
      <c r="DJ151" s="161"/>
      <c r="DK151" s="161"/>
      <c r="DL151" s="161"/>
      <c r="DM151" s="161"/>
      <c r="DN151" s="161"/>
      <c r="DO151" s="161"/>
      <c r="DP151" s="161"/>
      <c r="DQ151" s="161"/>
      <c r="DR151" s="161"/>
      <c r="DS151" s="161"/>
      <c r="DT151" s="161"/>
      <c r="DU151" s="161"/>
      <c r="DV151" s="161"/>
      <c r="DW151" s="161"/>
      <c r="DX151" s="161"/>
      <c r="DY151" s="161"/>
      <c r="DZ151" s="161"/>
      <c r="EA151" s="161"/>
      <c r="EB151" s="161"/>
      <c r="EC151" s="161"/>
      <c r="ED151" s="161"/>
      <c r="EE151" s="161"/>
      <c r="EF151" s="161"/>
      <c r="EG151" s="161"/>
      <c r="EH151" s="161"/>
      <c r="EI151" s="161"/>
      <c r="EJ151" s="161"/>
      <c r="EK151" s="161"/>
      <c r="EL151" s="161"/>
      <c r="EM151" s="161"/>
      <c r="EN151" s="161"/>
      <c r="EO151" s="161"/>
      <c r="EP151" s="161"/>
      <c r="EQ151" s="161"/>
      <c r="ER151" s="161"/>
      <c r="ES151" s="161"/>
      <c r="ET151" s="161"/>
      <c r="EU151" s="161"/>
      <c r="EV151" s="161"/>
      <c r="EW151" s="161"/>
      <c r="EX151" s="161"/>
      <c r="EY151" s="161"/>
      <c r="EZ151" s="161"/>
      <c r="FA151" s="161"/>
      <c r="FB151" s="161"/>
      <c r="FC151" s="161"/>
      <c r="FD151" s="161"/>
      <c r="FE151" s="161"/>
      <c r="FF151" s="161"/>
      <c r="FG151" s="161"/>
      <c r="FH151" s="161"/>
      <c r="FI151" s="161"/>
      <c r="FJ151" s="161"/>
      <c r="FK151" s="161"/>
      <c r="FL151" s="161"/>
      <c r="FM151" s="161"/>
      <c r="FN151" s="161"/>
      <c r="FO151" s="161"/>
      <c r="FP151" s="161"/>
      <c r="FQ151" s="161"/>
      <c r="FR151" s="161"/>
      <c r="FS151" s="161"/>
      <c r="FT151" s="161"/>
      <c r="FU151" s="161"/>
      <c r="FV151" s="161"/>
      <c r="FW151" s="161"/>
      <c r="FX151" s="161"/>
      <c r="FY151" s="161"/>
      <c r="FZ151" s="161"/>
      <c r="GA151" s="161"/>
      <c r="GB151" s="161"/>
      <c r="GC151" s="161"/>
      <c r="GD151" s="161"/>
      <c r="GE151" s="161"/>
      <c r="GF151" s="161"/>
      <c r="GG151" s="161"/>
      <c r="GH151" s="161"/>
      <c r="GI151" s="161"/>
      <c r="GJ151" s="161"/>
      <c r="GK151" s="161"/>
      <c r="GL151" s="161"/>
      <c r="GM151" s="161"/>
      <c r="GN151" s="161"/>
      <c r="GO151" s="161"/>
      <c r="GP151" s="161"/>
      <c r="GQ151" s="161"/>
      <c r="GR151" s="161"/>
      <c r="GS151" s="161"/>
      <c r="GT151" s="161"/>
      <c r="GU151" s="161"/>
      <c r="GV151" s="161"/>
      <c r="GW151" s="161"/>
      <c r="GX151" s="161"/>
      <c r="GY151" s="161"/>
      <c r="GZ151" s="161"/>
      <c r="HA151" s="161"/>
      <c r="HB151" s="161"/>
      <c r="HC151" s="161"/>
      <c r="HD151" s="161"/>
      <c r="HE151" s="161"/>
      <c r="HF151" s="161"/>
      <c r="HG151" s="161"/>
      <c r="HH151" s="161"/>
      <c r="HI151" s="161"/>
      <c r="HJ151" s="161"/>
      <c r="HK151" s="161"/>
      <c r="HL151" s="161"/>
      <c r="HM151" s="161"/>
      <c r="HN151" s="161"/>
      <c r="HO151" s="161"/>
      <c r="HP151" s="161"/>
      <c r="HQ151" s="161"/>
      <c r="HR151" s="161"/>
      <c r="HS151" s="161"/>
      <c r="HT151" s="161"/>
      <c r="HU151" s="161"/>
      <c r="HV151" s="161"/>
      <c r="HW151" s="161"/>
      <c r="HX151" s="161"/>
      <c r="HY151" s="161"/>
      <c r="HZ151" s="161"/>
      <c r="IA151" s="161"/>
      <c r="IB151" s="161"/>
      <c r="IC151" s="161"/>
      <c r="ID151" s="161"/>
      <c r="IE151" s="161"/>
      <c r="IF151" s="161"/>
      <c r="IG151" s="161"/>
      <c r="IH151" s="161"/>
      <c r="II151" s="161"/>
      <c r="IJ151" s="161"/>
      <c r="IK151" s="161"/>
      <c r="IL151" s="161"/>
      <c r="IM151" s="161"/>
      <c r="IN151" s="161"/>
      <c r="IO151" s="161"/>
      <c r="IP151" s="161"/>
      <c r="IQ151" s="161"/>
      <c r="IR151" s="161"/>
    </row>
    <row r="152" s="22" customFormat="1" ht="37.5" spans="1:252">
      <c r="A152" s="109">
        <v>11</v>
      </c>
      <c r="B152" s="79" t="s">
        <v>644</v>
      </c>
      <c r="C152" s="79" t="s">
        <v>645</v>
      </c>
      <c r="D152" s="79" t="s">
        <v>200</v>
      </c>
      <c r="E152" s="79" t="s">
        <v>201</v>
      </c>
      <c r="F152" s="48" t="s">
        <v>127</v>
      </c>
      <c r="G152" s="79" t="s">
        <v>200</v>
      </c>
      <c r="H152" s="79" t="s">
        <v>643</v>
      </c>
      <c r="I152" s="133">
        <v>17.3</v>
      </c>
      <c r="J152" s="133">
        <v>17.3</v>
      </c>
      <c r="K152" s="79"/>
      <c r="L152" s="79"/>
      <c r="M152" s="79"/>
      <c r="N152" s="79"/>
      <c r="O152" s="79"/>
      <c r="P152" s="116"/>
      <c r="Q152" s="79"/>
      <c r="R152" s="142"/>
      <c r="S152" s="79"/>
      <c r="T152" s="79"/>
      <c r="U152" s="79"/>
      <c r="V152" s="79"/>
      <c r="W152" s="50" t="s">
        <v>123</v>
      </c>
      <c r="X152" s="49" t="s">
        <v>105</v>
      </c>
      <c r="Y152" s="50" t="s">
        <v>124</v>
      </c>
      <c r="Z152" s="50" t="s">
        <v>124</v>
      </c>
      <c r="AA152" s="50" t="s">
        <v>124</v>
      </c>
      <c r="AB152" s="50" t="s">
        <v>124</v>
      </c>
      <c r="AC152" s="142">
        <v>27</v>
      </c>
      <c r="AD152" s="79">
        <v>86</v>
      </c>
      <c r="AE152" s="147">
        <v>95</v>
      </c>
      <c r="AF152" s="50" t="s">
        <v>443</v>
      </c>
      <c r="AG152" s="50" t="s">
        <v>621</v>
      </c>
      <c r="AH152" s="79"/>
      <c r="AI152" s="161"/>
      <c r="AJ152" s="161"/>
      <c r="AK152" s="161"/>
      <c r="AL152" s="161"/>
      <c r="AM152" s="161"/>
      <c r="AN152" s="161"/>
      <c r="AO152" s="161"/>
      <c r="AP152" s="161"/>
      <c r="AQ152" s="161"/>
      <c r="AR152" s="161"/>
      <c r="AS152" s="161"/>
      <c r="AT152" s="161"/>
      <c r="AU152" s="161"/>
      <c r="AV152" s="161"/>
      <c r="AW152" s="161"/>
      <c r="AX152" s="161"/>
      <c r="AY152" s="161"/>
      <c r="AZ152" s="161"/>
      <c r="BA152" s="161"/>
      <c r="BB152" s="161"/>
      <c r="BC152" s="161"/>
      <c r="BD152" s="161"/>
      <c r="BE152" s="161"/>
      <c r="BF152" s="161"/>
      <c r="BG152" s="161"/>
      <c r="BH152" s="161"/>
      <c r="BI152" s="161"/>
      <c r="BJ152" s="161"/>
      <c r="BK152" s="161"/>
      <c r="BL152" s="161"/>
      <c r="BM152" s="161"/>
      <c r="BN152" s="161"/>
      <c r="BO152" s="161"/>
      <c r="BP152" s="161"/>
      <c r="BQ152" s="161"/>
      <c r="BR152" s="161"/>
      <c r="BS152" s="161"/>
      <c r="BT152" s="161"/>
      <c r="BU152" s="161"/>
      <c r="BV152" s="161"/>
      <c r="BW152" s="161"/>
      <c r="BX152" s="161"/>
      <c r="BY152" s="161"/>
      <c r="BZ152" s="161"/>
      <c r="CA152" s="161"/>
      <c r="CB152" s="161"/>
      <c r="CC152" s="161"/>
      <c r="CD152" s="161"/>
      <c r="CE152" s="161"/>
      <c r="CF152" s="161"/>
      <c r="CG152" s="161"/>
      <c r="CH152" s="161"/>
      <c r="CI152" s="161"/>
      <c r="CJ152" s="161"/>
      <c r="CK152" s="161"/>
      <c r="CL152" s="161"/>
      <c r="CM152" s="161"/>
      <c r="CN152" s="161"/>
      <c r="CO152" s="161"/>
      <c r="CP152" s="161"/>
      <c r="CQ152" s="161"/>
      <c r="CR152" s="161"/>
      <c r="CS152" s="161"/>
      <c r="CT152" s="161"/>
      <c r="CU152" s="161"/>
      <c r="CV152" s="161"/>
      <c r="CW152" s="161"/>
      <c r="CX152" s="161"/>
      <c r="CY152" s="161"/>
      <c r="CZ152" s="161"/>
      <c r="DA152" s="161"/>
      <c r="DB152" s="161"/>
      <c r="DC152" s="161"/>
      <c r="DD152" s="161"/>
      <c r="DE152" s="161"/>
      <c r="DF152" s="161"/>
      <c r="DG152" s="161"/>
      <c r="DH152" s="161"/>
      <c r="DI152" s="161"/>
      <c r="DJ152" s="161"/>
      <c r="DK152" s="161"/>
      <c r="DL152" s="161"/>
      <c r="DM152" s="161"/>
      <c r="DN152" s="161"/>
      <c r="DO152" s="161"/>
      <c r="DP152" s="161"/>
      <c r="DQ152" s="161"/>
      <c r="DR152" s="161"/>
      <c r="DS152" s="161"/>
      <c r="DT152" s="161"/>
      <c r="DU152" s="161"/>
      <c r="DV152" s="161"/>
      <c r="DW152" s="161"/>
      <c r="DX152" s="161"/>
      <c r="DY152" s="161"/>
      <c r="DZ152" s="161"/>
      <c r="EA152" s="161"/>
      <c r="EB152" s="161"/>
      <c r="EC152" s="161"/>
      <c r="ED152" s="161"/>
      <c r="EE152" s="161"/>
      <c r="EF152" s="161"/>
      <c r="EG152" s="161"/>
      <c r="EH152" s="161"/>
      <c r="EI152" s="161"/>
      <c r="EJ152" s="161"/>
      <c r="EK152" s="161"/>
      <c r="EL152" s="161"/>
      <c r="EM152" s="161"/>
      <c r="EN152" s="161"/>
      <c r="EO152" s="161"/>
      <c r="EP152" s="161"/>
      <c r="EQ152" s="161"/>
      <c r="ER152" s="161"/>
      <c r="ES152" s="161"/>
      <c r="ET152" s="161"/>
      <c r="EU152" s="161"/>
      <c r="EV152" s="161"/>
      <c r="EW152" s="161"/>
      <c r="EX152" s="161"/>
      <c r="EY152" s="161"/>
      <c r="EZ152" s="161"/>
      <c r="FA152" s="161"/>
      <c r="FB152" s="161"/>
      <c r="FC152" s="161"/>
      <c r="FD152" s="161"/>
      <c r="FE152" s="161"/>
      <c r="FF152" s="161"/>
      <c r="FG152" s="161"/>
      <c r="FH152" s="161"/>
      <c r="FI152" s="161"/>
      <c r="FJ152" s="161"/>
      <c r="FK152" s="161"/>
      <c r="FL152" s="161"/>
      <c r="FM152" s="161"/>
      <c r="FN152" s="161"/>
      <c r="FO152" s="161"/>
      <c r="FP152" s="161"/>
      <c r="FQ152" s="161"/>
      <c r="FR152" s="161"/>
      <c r="FS152" s="161"/>
      <c r="FT152" s="161"/>
      <c r="FU152" s="161"/>
      <c r="FV152" s="161"/>
      <c r="FW152" s="161"/>
      <c r="FX152" s="161"/>
      <c r="FY152" s="161"/>
      <c r="FZ152" s="161"/>
      <c r="GA152" s="161"/>
      <c r="GB152" s="161"/>
      <c r="GC152" s="161"/>
      <c r="GD152" s="161"/>
      <c r="GE152" s="161"/>
      <c r="GF152" s="161"/>
      <c r="GG152" s="161"/>
      <c r="GH152" s="161"/>
      <c r="GI152" s="161"/>
      <c r="GJ152" s="161"/>
      <c r="GK152" s="161"/>
      <c r="GL152" s="161"/>
      <c r="GM152" s="161"/>
      <c r="GN152" s="161"/>
      <c r="GO152" s="161"/>
      <c r="GP152" s="161"/>
      <c r="GQ152" s="161"/>
      <c r="GR152" s="161"/>
      <c r="GS152" s="161"/>
      <c r="GT152" s="161"/>
      <c r="GU152" s="161"/>
      <c r="GV152" s="161"/>
      <c r="GW152" s="161"/>
      <c r="GX152" s="161"/>
      <c r="GY152" s="161"/>
      <c r="GZ152" s="161"/>
      <c r="HA152" s="161"/>
      <c r="HB152" s="161"/>
      <c r="HC152" s="161"/>
      <c r="HD152" s="161"/>
      <c r="HE152" s="161"/>
      <c r="HF152" s="161"/>
      <c r="HG152" s="161"/>
      <c r="HH152" s="161"/>
      <c r="HI152" s="161"/>
      <c r="HJ152" s="161"/>
      <c r="HK152" s="161"/>
      <c r="HL152" s="161"/>
      <c r="HM152" s="161"/>
      <c r="HN152" s="161"/>
      <c r="HO152" s="161"/>
      <c r="HP152" s="161"/>
      <c r="HQ152" s="161"/>
      <c r="HR152" s="161"/>
      <c r="HS152" s="161"/>
      <c r="HT152" s="161"/>
      <c r="HU152" s="161"/>
      <c r="HV152" s="161"/>
      <c r="HW152" s="161"/>
      <c r="HX152" s="161"/>
      <c r="HY152" s="161"/>
      <c r="HZ152" s="161"/>
      <c r="IA152" s="161"/>
      <c r="IB152" s="161"/>
      <c r="IC152" s="161"/>
      <c r="ID152" s="161"/>
      <c r="IE152" s="161"/>
      <c r="IF152" s="161"/>
      <c r="IG152" s="161"/>
      <c r="IH152" s="161"/>
      <c r="II152" s="161"/>
      <c r="IJ152" s="161"/>
      <c r="IK152" s="161"/>
      <c r="IL152" s="161"/>
      <c r="IM152" s="161"/>
      <c r="IN152" s="161"/>
      <c r="IO152" s="161"/>
      <c r="IP152" s="161"/>
      <c r="IQ152" s="161"/>
      <c r="IR152" s="161"/>
    </row>
    <row r="153" s="22" customFormat="1" ht="37.5" spans="1:252">
      <c r="A153" s="109">
        <v>12</v>
      </c>
      <c r="B153" s="79" t="s">
        <v>646</v>
      </c>
      <c r="C153" s="79" t="s">
        <v>647</v>
      </c>
      <c r="D153" s="79" t="s">
        <v>200</v>
      </c>
      <c r="E153" s="79" t="s">
        <v>648</v>
      </c>
      <c r="F153" s="48" t="s">
        <v>127</v>
      </c>
      <c r="G153" s="79" t="s">
        <v>200</v>
      </c>
      <c r="H153" s="79" t="s">
        <v>643</v>
      </c>
      <c r="I153" s="133">
        <v>70.2</v>
      </c>
      <c r="J153" s="133">
        <v>70.2</v>
      </c>
      <c r="K153" s="79"/>
      <c r="L153" s="79"/>
      <c r="M153" s="79"/>
      <c r="N153" s="79"/>
      <c r="O153" s="79"/>
      <c r="P153" s="79"/>
      <c r="Q153" s="79"/>
      <c r="R153" s="142"/>
      <c r="S153" s="79"/>
      <c r="T153" s="79"/>
      <c r="U153" s="79"/>
      <c r="V153" s="79"/>
      <c r="W153" s="50" t="s">
        <v>123</v>
      </c>
      <c r="X153" s="49" t="s">
        <v>124</v>
      </c>
      <c r="Y153" s="50" t="s">
        <v>124</v>
      </c>
      <c r="Z153" s="50" t="s">
        <v>124</v>
      </c>
      <c r="AA153" s="50" t="s">
        <v>124</v>
      </c>
      <c r="AB153" s="50" t="s">
        <v>124</v>
      </c>
      <c r="AC153" s="142">
        <v>35</v>
      </c>
      <c r="AD153" s="79">
        <v>112</v>
      </c>
      <c r="AE153" s="147">
        <v>87</v>
      </c>
      <c r="AF153" s="50" t="s">
        <v>443</v>
      </c>
      <c r="AG153" s="50" t="s">
        <v>621</v>
      </c>
      <c r="AH153" s="79"/>
      <c r="AI153" s="161"/>
      <c r="AJ153" s="161"/>
      <c r="AK153" s="161"/>
      <c r="AL153" s="161"/>
      <c r="AM153" s="161"/>
      <c r="AN153" s="161"/>
      <c r="AO153" s="161"/>
      <c r="AP153" s="161"/>
      <c r="AQ153" s="161"/>
      <c r="AR153" s="161"/>
      <c r="AS153" s="161"/>
      <c r="AT153" s="161"/>
      <c r="AU153" s="161"/>
      <c r="AV153" s="161"/>
      <c r="AW153" s="161"/>
      <c r="AX153" s="161"/>
      <c r="AY153" s="161"/>
      <c r="AZ153" s="161"/>
      <c r="BA153" s="161"/>
      <c r="BB153" s="161"/>
      <c r="BC153" s="161"/>
      <c r="BD153" s="161"/>
      <c r="BE153" s="161"/>
      <c r="BF153" s="161"/>
      <c r="BG153" s="161"/>
      <c r="BH153" s="161"/>
      <c r="BI153" s="161"/>
      <c r="BJ153" s="161"/>
      <c r="BK153" s="161"/>
      <c r="BL153" s="161"/>
      <c r="BM153" s="161"/>
      <c r="BN153" s="161"/>
      <c r="BO153" s="161"/>
      <c r="BP153" s="161"/>
      <c r="BQ153" s="161"/>
      <c r="BR153" s="161"/>
      <c r="BS153" s="161"/>
      <c r="BT153" s="161"/>
      <c r="BU153" s="161"/>
      <c r="BV153" s="161"/>
      <c r="BW153" s="161"/>
      <c r="BX153" s="161"/>
      <c r="BY153" s="161"/>
      <c r="BZ153" s="161"/>
      <c r="CA153" s="161"/>
      <c r="CB153" s="161"/>
      <c r="CC153" s="161"/>
      <c r="CD153" s="161"/>
      <c r="CE153" s="161"/>
      <c r="CF153" s="161"/>
      <c r="CG153" s="161"/>
      <c r="CH153" s="161"/>
      <c r="CI153" s="161"/>
      <c r="CJ153" s="161"/>
      <c r="CK153" s="161"/>
      <c r="CL153" s="161"/>
      <c r="CM153" s="161"/>
      <c r="CN153" s="161"/>
      <c r="CO153" s="161"/>
      <c r="CP153" s="161"/>
      <c r="CQ153" s="161"/>
      <c r="CR153" s="161"/>
      <c r="CS153" s="161"/>
      <c r="CT153" s="161"/>
      <c r="CU153" s="161"/>
      <c r="CV153" s="161"/>
      <c r="CW153" s="161"/>
      <c r="CX153" s="161"/>
      <c r="CY153" s="161"/>
      <c r="CZ153" s="161"/>
      <c r="DA153" s="161"/>
      <c r="DB153" s="161"/>
      <c r="DC153" s="161"/>
      <c r="DD153" s="161"/>
      <c r="DE153" s="161"/>
      <c r="DF153" s="161"/>
      <c r="DG153" s="161"/>
      <c r="DH153" s="161"/>
      <c r="DI153" s="161"/>
      <c r="DJ153" s="161"/>
      <c r="DK153" s="161"/>
      <c r="DL153" s="161"/>
      <c r="DM153" s="161"/>
      <c r="DN153" s="161"/>
      <c r="DO153" s="161"/>
      <c r="DP153" s="161"/>
      <c r="DQ153" s="161"/>
      <c r="DR153" s="161"/>
      <c r="DS153" s="161"/>
      <c r="DT153" s="161"/>
      <c r="DU153" s="161"/>
      <c r="DV153" s="161"/>
      <c r="DW153" s="161"/>
      <c r="DX153" s="161"/>
      <c r="DY153" s="161"/>
      <c r="DZ153" s="161"/>
      <c r="EA153" s="161"/>
      <c r="EB153" s="161"/>
      <c r="EC153" s="161"/>
      <c r="ED153" s="161"/>
      <c r="EE153" s="161"/>
      <c r="EF153" s="161"/>
      <c r="EG153" s="161"/>
      <c r="EH153" s="161"/>
      <c r="EI153" s="161"/>
      <c r="EJ153" s="161"/>
      <c r="EK153" s="161"/>
      <c r="EL153" s="161"/>
      <c r="EM153" s="161"/>
      <c r="EN153" s="161"/>
      <c r="EO153" s="161"/>
      <c r="EP153" s="161"/>
      <c r="EQ153" s="161"/>
      <c r="ER153" s="161"/>
      <c r="ES153" s="161"/>
      <c r="ET153" s="161"/>
      <c r="EU153" s="161"/>
      <c r="EV153" s="161"/>
      <c r="EW153" s="161"/>
      <c r="EX153" s="161"/>
      <c r="EY153" s="161"/>
      <c r="EZ153" s="161"/>
      <c r="FA153" s="161"/>
      <c r="FB153" s="161"/>
      <c r="FC153" s="161"/>
      <c r="FD153" s="161"/>
      <c r="FE153" s="161"/>
      <c r="FF153" s="161"/>
      <c r="FG153" s="161"/>
      <c r="FH153" s="161"/>
      <c r="FI153" s="161"/>
      <c r="FJ153" s="161"/>
      <c r="FK153" s="161"/>
      <c r="FL153" s="161"/>
      <c r="FM153" s="161"/>
      <c r="FN153" s="161"/>
      <c r="FO153" s="161"/>
      <c r="FP153" s="161"/>
      <c r="FQ153" s="161"/>
      <c r="FR153" s="161"/>
      <c r="FS153" s="161"/>
      <c r="FT153" s="161"/>
      <c r="FU153" s="161"/>
      <c r="FV153" s="161"/>
      <c r="FW153" s="161"/>
      <c r="FX153" s="161"/>
      <c r="FY153" s="161"/>
      <c r="FZ153" s="161"/>
      <c r="GA153" s="161"/>
      <c r="GB153" s="161"/>
      <c r="GC153" s="161"/>
      <c r="GD153" s="161"/>
      <c r="GE153" s="161"/>
      <c r="GF153" s="161"/>
      <c r="GG153" s="161"/>
      <c r="GH153" s="161"/>
      <c r="GI153" s="161"/>
      <c r="GJ153" s="161"/>
      <c r="GK153" s="161"/>
      <c r="GL153" s="161"/>
      <c r="GM153" s="161"/>
      <c r="GN153" s="161"/>
      <c r="GO153" s="161"/>
      <c r="GP153" s="161"/>
      <c r="GQ153" s="161"/>
      <c r="GR153" s="161"/>
      <c r="GS153" s="161"/>
      <c r="GT153" s="161"/>
      <c r="GU153" s="161"/>
      <c r="GV153" s="161"/>
      <c r="GW153" s="161"/>
      <c r="GX153" s="161"/>
      <c r="GY153" s="161"/>
      <c r="GZ153" s="161"/>
      <c r="HA153" s="161"/>
      <c r="HB153" s="161"/>
      <c r="HC153" s="161"/>
      <c r="HD153" s="161"/>
      <c r="HE153" s="161"/>
      <c r="HF153" s="161"/>
      <c r="HG153" s="161"/>
      <c r="HH153" s="161"/>
      <c r="HI153" s="161"/>
      <c r="HJ153" s="161"/>
      <c r="HK153" s="161"/>
      <c r="HL153" s="161"/>
      <c r="HM153" s="161"/>
      <c r="HN153" s="161"/>
      <c r="HO153" s="161"/>
      <c r="HP153" s="161"/>
      <c r="HQ153" s="161"/>
      <c r="HR153" s="161"/>
      <c r="HS153" s="161"/>
      <c r="HT153" s="161"/>
      <c r="HU153" s="161"/>
      <c r="HV153" s="161"/>
      <c r="HW153" s="161"/>
      <c r="HX153" s="161"/>
      <c r="HY153" s="161"/>
      <c r="HZ153" s="161"/>
      <c r="IA153" s="161"/>
      <c r="IB153" s="161"/>
      <c r="IC153" s="161"/>
      <c r="ID153" s="161"/>
      <c r="IE153" s="161"/>
      <c r="IF153" s="161"/>
      <c r="IG153" s="161"/>
      <c r="IH153" s="161"/>
      <c r="II153" s="161"/>
      <c r="IJ153" s="161"/>
      <c r="IK153" s="161"/>
      <c r="IL153" s="161"/>
      <c r="IM153" s="161"/>
      <c r="IN153" s="161"/>
      <c r="IO153" s="161"/>
      <c r="IP153" s="161"/>
      <c r="IQ153" s="161"/>
      <c r="IR153" s="161"/>
    </row>
    <row r="154" s="21" customFormat="1" ht="71" customHeight="1" spans="1:34">
      <c r="A154" s="109">
        <v>13</v>
      </c>
      <c r="B154" s="79" t="s">
        <v>649</v>
      </c>
      <c r="C154" s="79" t="s">
        <v>650</v>
      </c>
      <c r="D154" s="79" t="s">
        <v>478</v>
      </c>
      <c r="E154" s="111" t="s">
        <v>651</v>
      </c>
      <c r="F154" s="48" t="s">
        <v>127</v>
      </c>
      <c r="G154" s="79" t="s">
        <v>478</v>
      </c>
      <c r="H154" s="111" t="s">
        <v>481</v>
      </c>
      <c r="I154" s="133">
        <v>53.3</v>
      </c>
      <c r="J154" s="133">
        <v>53.3</v>
      </c>
      <c r="K154" s="111"/>
      <c r="L154" s="111"/>
      <c r="M154" s="111"/>
      <c r="N154" s="111"/>
      <c r="O154" s="111"/>
      <c r="P154" s="111"/>
      <c r="Q154" s="111"/>
      <c r="R154" s="142"/>
      <c r="S154" s="111"/>
      <c r="T154" s="111"/>
      <c r="U154" s="111"/>
      <c r="V154" s="111"/>
      <c r="W154" s="50" t="s">
        <v>123</v>
      </c>
      <c r="X154" s="49" t="s">
        <v>105</v>
      </c>
      <c r="Y154" s="50" t="s">
        <v>124</v>
      </c>
      <c r="Z154" s="50" t="s">
        <v>124</v>
      </c>
      <c r="AA154" s="50" t="s">
        <v>124</v>
      </c>
      <c r="AB154" s="50" t="s">
        <v>124</v>
      </c>
      <c r="AC154" s="150">
        <v>223</v>
      </c>
      <c r="AD154" s="111">
        <v>456</v>
      </c>
      <c r="AE154" s="151">
        <v>430</v>
      </c>
      <c r="AF154" s="50" t="s">
        <v>443</v>
      </c>
      <c r="AG154" s="50" t="s">
        <v>621</v>
      </c>
      <c r="AH154" s="111"/>
    </row>
    <row r="155" s="21" customFormat="1" ht="75" spans="1:34">
      <c r="A155" s="109">
        <v>14</v>
      </c>
      <c r="B155" s="79" t="s">
        <v>652</v>
      </c>
      <c r="C155" s="79" t="s">
        <v>653</v>
      </c>
      <c r="D155" s="79" t="s">
        <v>478</v>
      </c>
      <c r="E155" s="111" t="s">
        <v>651</v>
      </c>
      <c r="F155" s="48" t="s">
        <v>127</v>
      </c>
      <c r="G155" s="79" t="s">
        <v>478</v>
      </c>
      <c r="H155" s="111" t="s">
        <v>481</v>
      </c>
      <c r="I155" s="133">
        <v>37.4</v>
      </c>
      <c r="J155" s="133">
        <v>37.4</v>
      </c>
      <c r="K155" s="111"/>
      <c r="L155" s="111"/>
      <c r="M155" s="111"/>
      <c r="N155" s="111"/>
      <c r="O155" s="111"/>
      <c r="P155" s="111"/>
      <c r="Q155" s="111"/>
      <c r="R155" s="142"/>
      <c r="S155" s="111"/>
      <c r="T155" s="111"/>
      <c r="U155" s="111"/>
      <c r="V155" s="111"/>
      <c r="W155" s="50" t="s">
        <v>123</v>
      </c>
      <c r="X155" s="49" t="s">
        <v>105</v>
      </c>
      <c r="Y155" s="50" t="s">
        <v>124</v>
      </c>
      <c r="Z155" s="50" t="s">
        <v>124</v>
      </c>
      <c r="AA155" s="50" t="s">
        <v>124</v>
      </c>
      <c r="AB155" s="50" t="s">
        <v>124</v>
      </c>
      <c r="AC155" s="150">
        <v>223</v>
      </c>
      <c r="AD155" s="111">
        <v>456</v>
      </c>
      <c r="AE155" s="151">
        <v>430</v>
      </c>
      <c r="AF155" s="50" t="s">
        <v>443</v>
      </c>
      <c r="AG155" s="50" t="s">
        <v>621</v>
      </c>
      <c r="AH155" s="111"/>
    </row>
    <row r="156" s="21" customFormat="1" ht="37.5" spans="1:34">
      <c r="A156" s="109">
        <v>15</v>
      </c>
      <c r="B156" s="79" t="s">
        <v>654</v>
      </c>
      <c r="C156" s="79" t="s">
        <v>655</v>
      </c>
      <c r="D156" s="79" t="s">
        <v>487</v>
      </c>
      <c r="E156" s="111" t="s">
        <v>656</v>
      </c>
      <c r="F156" s="48" t="s">
        <v>127</v>
      </c>
      <c r="G156" s="79" t="s">
        <v>487</v>
      </c>
      <c r="H156" s="111" t="s">
        <v>657</v>
      </c>
      <c r="I156" s="133">
        <v>28.5</v>
      </c>
      <c r="J156" s="133">
        <v>28.5</v>
      </c>
      <c r="K156" s="111"/>
      <c r="L156" s="111"/>
      <c r="M156" s="111"/>
      <c r="N156" s="111"/>
      <c r="O156" s="111"/>
      <c r="P156" s="111"/>
      <c r="Q156" s="111"/>
      <c r="R156" s="142"/>
      <c r="S156" s="111"/>
      <c r="T156" s="111"/>
      <c r="U156" s="111"/>
      <c r="V156" s="111"/>
      <c r="W156" s="50" t="s">
        <v>123</v>
      </c>
      <c r="X156" s="49" t="s">
        <v>105</v>
      </c>
      <c r="Y156" s="50" t="s">
        <v>124</v>
      </c>
      <c r="Z156" s="50" t="s">
        <v>124</v>
      </c>
      <c r="AA156" s="50" t="s">
        <v>124</v>
      </c>
      <c r="AB156" s="50" t="s">
        <v>124</v>
      </c>
      <c r="AC156" s="150">
        <v>52</v>
      </c>
      <c r="AD156" s="111">
        <v>175</v>
      </c>
      <c r="AE156" s="151">
        <v>127</v>
      </c>
      <c r="AF156" s="50" t="s">
        <v>443</v>
      </c>
      <c r="AG156" s="50" t="s">
        <v>621</v>
      </c>
      <c r="AH156" s="111"/>
    </row>
    <row r="157" s="21" customFormat="1" ht="56.25" spans="1:34">
      <c r="A157" s="109">
        <v>16</v>
      </c>
      <c r="B157" s="79" t="s">
        <v>658</v>
      </c>
      <c r="C157" s="79" t="s">
        <v>659</v>
      </c>
      <c r="D157" s="79" t="s">
        <v>487</v>
      </c>
      <c r="E157" s="111" t="s">
        <v>660</v>
      </c>
      <c r="F157" s="48" t="s">
        <v>127</v>
      </c>
      <c r="G157" s="79" t="s">
        <v>487</v>
      </c>
      <c r="H157" s="111" t="s">
        <v>657</v>
      </c>
      <c r="I157" s="133">
        <v>23.7</v>
      </c>
      <c r="J157" s="133">
        <v>23.7</v>
      </c>
      <c r="K157" s="111"/>
      <c r="L157" s="111"/>
      <c r="M157" s="111"/>
      <c r="N157" s="111"/>
      <c r="O157" s="111"/>
      <c r="P157" s="111"/>
      <c r="Q157" s="111"/>
      <c r="R157" s="142"/>
      <c r="S157" s="111"/>
      <c r="T157" s="111"/>
      <c r="U157" s="111"/>
      <c r="V157" s="111"/>
      <c r="W157" s="50" t="s">
        <v>123</v>
      </c>
      <c r="X157" s="49" t="s">
        <v>124</v>
      </c>
      <c r="Y157" s="50" t="s">
        <v>124</v>
      </c>
      <c r="Z157" s="50" t="s">
        <v>124</v>
      </c>
      <c r="AA157" s="50" t="s">
        <v>124</v>
      </c>
      <c r="AB157" s="50" t="s">
        <v>124</v>
      </c>
      <c r="AC157" s="150">
        <v>111</v>
      </c>
      <c r="AD157" s="111">
        <v>298</v>
      </c>
      <c r="AE157" s="151">
        <v>533</v>
      </c>
      <c r="AF157" s="50" t="s">
        <v>443</v>
      </c>
      <c r="AG157" s="50" t="s">
        <v>621</v>
      </c>
      <c r="AH157" s="111"/>
    </row>
    <row r="158" s="21" customFormat="1" ht="56.25" spans="1:34">
      <c r="A158" s="109">
        <v>17</v>
      </c>
      <c r="B158" s="79" t="s">
        <v>661</v>
      </c>
      <c r="C158" s="79" t="s">
        <v>662</v>
      </c>
      <c r="D158" s="79" t="s">
        <v>487</v>
      </c>
      <c r="E158" s="111" t="s">
        <v>663</v>
      </c>
      <c r="F158" s="48" t="s">
        <v>127</v>
      </c>
      <c r="G158" s="79" t="s">
        <v>487</v>
      </c>
      <c r="H158" s="111" t="s">
        <v>657</v>
      </c>
      <c r="I158" s="133">
        <v>22.6</v>
      </c>
      <c r="J158" s="133">
        <v>22.6</v>
      </c>
      <c r="K158" s="111"/>
      <c r="L158" s="111"/>
      <c r="M158" s="111"/>
      <c r="N158" s="111"/>
      <c r="O158" s="111"/>
      <c r="P158" s="111"/>
      <c r="Q158" s="111"/>
      <c r="R158" s="142"/>
      <c r="S158" s="111"/>
      <c r="T158" s="111"/>
      <c r="U158" s="111"/>
      <c r="V158" s="111"/>
      <c r="W158" s="50" t="s">
        <v>123</v>
      </c>
      <c r="X158" s="49" t="s">
        <v>124</v>
      </c>
      <c r="Y158" s="50" t="s">
        <v>124</v>
      </c>
      <c r="Z158" s="50" t="s">
        <v>124</v>
      </c>
      <c r="AA158" s="50" t="s">
        <v>124</v>
      </c>
      <c r="AB158" s="50" t="s">
        <v>124</v>
      </c>
      <c r="AC158" s="150">
        <v>17</v>
      </c>
      <c r="AD158" s="111">
        <v>56</v>
      </c>
      <c r="AE158" s="151">
        <v>157</v>
      </c>
      <c r="AF158" s="50" t="s">
        <v>443</v>
      </c>
      <c r="AG158" s="50" t="s">
        <v>621</v>
      </c>
      <c r="AH158" s="111"/>
    </row>
    <row r="159" s="21" customFormat="1" ht="56.25" spans="1:34">
      <c r="A159" s="109">
        <v>18</v>
      </c>
      <c r="B159" s="79" t="s">
        <v>664</v>
      </c>
      <c r="C159" s="79" t="s">
        <v>665</v>
      </c>
      <c r="D159" s="79" t="s">
        <v>149</v>
      </c>
      <c r="E159" s="111" t="s">
        <v>666</v>
      </c>
      <c r="F159" s="48" t="s">
        <v>127</v>
      </c>
      <c r="G159" s="79" t="s">
        <v>149</v>
      </c>
      <c r="H159" s="111" t="s">
        <v>151</v>
      </c>
      <c r="I159" s="133">
        <v>36.6</v>
      </c>
      <c r="J159" s="133">
        <v>36.6</v>
      </c>
      <c r="K159" s="111"/>
      <c r="L159" s="111"/>
      <c r="M159" s="111"/>
      <c r="N159" s="111"/>
      <c r="O159" s="111"/>
      <c r="P159" s="111"/>
      <c r="Q159" s="111"/>
      <c r="R159" s="142"/>
      <c r="S159" s="111"/>
      <c r="T159" s="111"/>
      <c r="U159" s="111"/>
      <c r="V159" s="111"/>
      <c r="W159" s="50" t="s">
        <v>123</v>
      </c>
      <c r="X159" s="49" t="s">
        <v>105</v>
      </c>
      <c r="Y159" s="50" t="s">
        <v>124</v>
      </c>
      <c r="Z159" s="50" t="s">
        <v>124</v>
      </c>
      <c r="AA159" s="50" t="s">
        <v>124</v>
      </c>
      <c r="AB159" s="50" t="s">
        <v>124</v>
      </c>
      <c r="AC159" s="150">
        <v>45</v>
      </c>
      <c r="AD159" s="111">
        <v>126</v>
      </c>
      <c r="AE159" s="151">
        <v>170</v>
      </c>
      <c r="AF159" s="50" t="s">
        <v>443</v>
      </c>
      <c r="AG159" s="50" t="s">
        <v>621</v>
      </c>
      <c r="AH159" s="111"/>
    </row>
    <row r="160" s="21" customFormat="1" ht="37.5" spans="1:34">
      <c r="A160" s="109">
        <v>19</v>
      </c>
      <c r="B160" s="79" t="s">
        <v>667</v>
      </c>
      <c r="C160" s="79" t="s">
        <v>668</v>
      </c>
      <c r="D160" s="79" t="s">
        <v>149</v>
      </c>
      <c r="E160" s="111" t="s">
        <v>595</v>
      </c>
      <c r="F160" s="48" t="s">
        <v>127</v>
      </c>
      <c r="G160" s="79" t="s">
        <v>149</v>
      </c>
      <c r="H160" s="111" t="s">
        <v>151</v>
      </c>
      <c r="I160" s="133">
        <v>31.7</v>
      </c>
      <c r="J160" s="133">
        <v>31.7</v>
      </c>
      <c r="K160" s="111"/>
      <c r="L160" s="111"/>
      <c r="M160" s="111"/>
      <c r="N160" s="111"/>
      <c r="O160" s="111"/>
      <c r="P160" s="111"/>
      <c r="Q160" s="111"/>
      <c r="R160" s="142"/>
      <c r="S160" s="111"/>
      <c r="T160" s="111"/>
      <c r="U160" s="111"/>
      <c r="V160" s="111"/>
      <c r="W160" s="50" t="s">
        <v>123</v>
      </c>
      <c r="X160" s="49" t="s">
        <v>105</v>
      </c>
      <c r="Y160" s="50" t="s">
        <v>124</v>
      </c>
      <c r="Z160" s="50" t="s">
        <v>124</v>
      </c>
      <c r="AA160" s="50" t="s">
        <v>124</v>
      </c>
      <c r="AB160" s="50" t="s">
        <v>124</v>
      </c>
      <c r="AC160" s="150">
        <v>32</v>
      </c>
      <c r="AD160" s="111">
        <v>98</v>
      </c>
      <c r="AE160" s="151">
        <v>120</v>
      </c>
      <c r="AF160" s="50" t="s">
        <v>443</v>
      </c>
      <c r="AG160" s="50" t="s">
        <v>621</v>
      </c>
      <c r="AH160" s="111"/>
    </row>
    <row r="161" s="21" customFormat="1" ht="37.5" spans="1:34">
      <c r="A161" s="109">
        <v>20</v>
      </c>
      <c r="B161" s="79" t="s">
        <v>669</v>
      </c>
      <c r="C161" s="79" t="s">
        <v>670</v>
      </c>
      <c r="D161" s="79" t="s">
        <v>149</v>
      </c>
      <c r="E161" s="111" t="s">
        <v>671</v>
      </c>
      <c r="F161" s="48" t="s">
        <v>127</v>
      </c>
      <c r="G161" s="79" t="s">
        <v>149</v>
      </c>
      <c r="H161" s="111" t="s">
        <v>151</v>
      </c>
      <c r="I161" s="133">
        <v>26.1</v>
      </c>
      <c r="J161" s="133">
        <v>26.1</v>
      </c>
      <c r="K161" s="111"/>
      <c r="L161" s="111"/>
      <c r="M161" s="111"/>
      <c r="N161" s="111"/>
      <c r="O161" s="111"/>
      <c r="P161" s="111"/>
      <c r="Q161" s="111"/>
      <c r="R161" s="142"/>
      <c r="S161" s="111"/>
      <c r="T161" s="111"/>
      <c r="U161" s="111"/>
      <c r="V161" s="111"/>
      <c r="W161" s="50" t="s">
        <v>123</v>
      </c>
      <c r="X161" s="49" t="s">
        <v>105</v>
      </c>
      <c r="Y161" s="50" t="s">
        <v>124</v>
      </c>
      <c r="Z161" s="50" t="s">
        <v>124</v>
      </c>
      <c r="AA161" s="50" t="s">
        <v>124</v>
      </c>
      <c r="AB161" s="50" t="s">
        <v>124</v>
      </c>
      <c r="AC161" s="150">
        <v>50</v>
      </c>
      <c r="AD161" s="111">
        <v>155</v>
      </c>
      <c r="AE161" s="151">
        <v>225</v>
      </c>
      <c r="AF161" s="50" t="s">
        <v>443</v>
      </c>
      <c r="AG161" s="50" t="s">
        <v>621</v>
      </c>
      <c r="AH161" s="111"/>
    </row>
    <row r="162" s="21" customFormat="1" ht="37.5" spans="1:34">
      <c r="A162" s="109">
        <v>21</v>
      </c>
      <c r="B162" s="79" t="s">
        <v>672</v>
      </c>
      <c r="C162" s="79" t="s">
        <v>673</v>
      </c>
      <c r="D162" s="79" t="s">
        <v>187</v>
      </c>
      <c r="E162" s="111" t="s">
        <v>188</v>
      </c>
      <c r="F162" s="48" t="s">
        <v>127</v>
      </c>
      <c r="G162" s="79" t="s">
        <v>187</v>
      </c>
      <c r="H162" s="111" t="s">
        <v>674</v>
      </c>
      <c r="I162" s="133">
        <v>45.5</v>
      </c>
      <c r="J162" s="133">
        <v>45.5</v>
      </c>
      <c r="K162" s="111"/>
      <c r="L162" s="111"/>
      <c r="M162" s="111"/>
      <c r="N162" s="111"/>
      <c r="O162" s="111"/>
      <c r="P162" s="111"/>
      <c r="Q162" s="111"/>
      <c r="R162" s="142"/>
      <c r="S162" s="111"/>
      <c r="T162" s="111"/>
      <c r="U162" s="111"/>
      <c r="V162" s="111"/>
      <c r="W162" s="50" t="s">
        <v>123</v>
      </c>
      <c r="X162" s="49" t="s">
        <v>105</v>
      </c>
      <c r="Y162" s="50" t="s">
        <v>124</v>
      </c>
      <c r="Z162" s="50" t="s">
        <v>124</v>
      </c>
      <c r="AA162" s="50" t="s">
        <v>124</v>
      </c>
      <c r="AB162" s="50" t="s">
        <v>124</v>
      </c>
      <c r="AC162" s="150">
        <v>182</v>
      </c>
      <c r="AD162" s="111">
        <v>513</v>
      </c>
      <c r="AE162" s="151">
        <v>525</v>
      </c>
      <c r="AF162" s="50" t="s">
        <v>443</v>
      </c>
      <c r="AG162" s="50" t="s">
        <v>621</v>
      </c>
      <c r="AH162" s="111"/>
    </row>
    <row r="163" s="21" customFormat="1" ht="56.25" spans="1:34">
      <c r="A163" s="109">
        <v>22</v>
      </c>
      <c r="B163" s="79" t="s">
        <v>675</v>
      </c>
      <c r="C163" s="79" t="s">
        <v>676</v>
      </c>
      <c r="D163" s="79" t="s">
        <v>187</v>
      </c>
      <c r="E163" s="111" t="s">
        <v>517</v>
      </c>
      <c r="F163" s="48" t="s">
        <v>127</v>
      </c>
      <c r="G163" s="79" t="s">
        <v>187</v>
      </c>
      <c r="H163" s="111" t="s">
        <v>674</v>
      </c>
      <c r="I163" s="133">
        <v>33.4</v>
      </c>
      <c r="J163" s="133">
        <v>33.4</v>
      </c>
      <c r="K163" s="111"/>
      <c r="L163" s="111"/>
      <c r="M163" s="111"/>
      <c r="N163" s="111"/>
      <c r="O163" s="111"/>
      <c r="P163" s="111"/>
      <c r="Q163" s="111"/>
      <c r="R163" s="142"/>
      <c r="S163" s="111"/>
      <c r="T163" s="111"/>
      <c r="U163" s="111"/>
      <c r="V163" s="111"/>
      <c r="W163" s="50" t="s">
        <v>123</v>
      </c>
      <c r="X163" s="49" t="s">
        <v>105</v>
      </c>
      <c r="Y163" s="50" t="s">
        <v>124</v>
      </c>
      <c r="Z163" s="50" t="s">
        <v>124</v>
      </c>
      <c r="AA163" s="50" t="s">
        <v>124</v>
      </c>
      <c r="AB163" s="50" t="s">
        <v>124</v>
      </c>
      <c r="AC163" s="150">
        <v>17</v>
      </c>
      <c r="AD163" s="111">
        <v>56</v>
      </c>
      <c r="AE163" s="151">
        <v>26</v>
      </c>
      <c r="AF163" s="50" t="s">
        <v>443</v>
      </c>
      <c r="AG163" s="50" t="s">
        <v>621</v>
      </c>
      <c r="AH163" s="111"/>
    </row>
    <row r="164" s="21" customFormat="1" ht="56.25" spans="1:34">
      <c r="A164" s="109">
        <v>23</v>
      </c>
      <c r="B164" s="79" t="s">
        <v>677</v>
      </c>
      <c r="C164" s="79" t="s">
        <v>678</v>
      </c>
      <c r="D164" s="79" t="s">
        <v>187</v>
      </c>
      <c r="E164" s="111" t="s">
        <v>679</v>
      </c>
      <c r="F164" s="48" t="s">
        <v>127</v>
      </c>
      <c r="G164" s="79" t="s">
        <v>187</v>
      </c>
      <c r="H164" s="111" t="s">
        <v>674</v>
      </c>
      <c r="I164" s="133">
        <v>23.4</v>
      </c>
      <c r="J164" s="133">
        <v>23.4</v>
      </c>
      <c r="K164" s="111"/>
      <c r="L164" s="111"/>
      <c r="M164" s="111"/>
      <c r="N164" s="111"/>
      <c r="O164" s="111"/>
      <c r="P164" s="111"/>
      <c r="Q164" s="111"/>
      <c r="R164" s="142"/>
      <c r="S164" s="111"/>
      <c r="T164" s="111"/>
      <c r="U164" s="111"/>
      <c r="V164" s="111"/>
      <c r="W164" s="50" t="s">
        <v>123</v>
      </c>
      <c r="X164" s="49" t="s">
        <v>105</v>
      </c>
      <c r="Y164" s="50" t="s">
        <v>124</v>
      </c>
      <c r="Z164" s="50" t="s">
        <v>124</v>
      </c>
      <c r="AA164" s="50" t="s">
        <v>124</v>
      </c>
      <c r="AB164" s="50" t="s">
        <v>124</v>
      </c>
      <c r="AC164" s="150">
        <v>25</v>
      </c>
      <c r="AD164" s="111">
        <v>84</v>
      </c>
      <c r="AE164" s="151">
        <v>50</v>
      </c>
      <c r="AF164" s="50" t="s">
        <v>443</v>
      </c>
      <c r="AG164" s="50" t="s">
        <v>621</v>
      </c>
      <c r="AH164" s="111"/>
    </row>
    <row r="165" s="5" customFormat="1" ht="37.5" spans="1:34">
      <c r="A165" s="109">
        <v>24</v>
      </c>
      <c r="B165" s="48" t="s">
        <v>680</v>
      </c>
      <c r="C165" s="48" t="s">
        <v>681</v>
      </c>
      <c r="D165" s="48" t="s">
        <v>141</v>
      </c>
      <c r="E165" s="48" t="s">
        <v>682</v>
      </c>
      <c r="F165" s="48" t="s">
        <v>127</v>
      </c>
      <c r="G165" s="50" t="s">
        <v>141</v>
      </c>
      <c r="H165" s="48" t="s">
        <v>683</v>
      </c>
      <c r="I165" s="48">
        <v>30</v>
      </c>
      <c r="J165" s="48">
        <v>30</v>
      </c>
      <c r="K165" s="48"/>
      <c r="L165" s="48"/>
      <c r="M165" s="48"/>
      <c r="N165" s="48"/>
      <c r="O165" s="48"/>
      <c r="P165" s="48"/>
      <c r="Q165" s="48"/>
      <c r="R165" s="48"/>
      <c r="S165" s="48"/>
      <c r="T165" s="48"/>
      <c r="U165" s="48"/>
      <c r="V165" s="48"/>
      <c r="W165" s="50" t="s">
        <v>123</v>
      </c>
      <c r="X165" s="49" t="s">
        <v>124</v>
      </c>
      <c r="Y165" s="50" t="s">
        <v>124</v>
      </c>
      <c r="Z165" s="50" t="s">
        <v>124</v>
      </c>
      <c r="AA165" s="50" t="s">
        <v>124</v>
      </c>
      <c r="AB165" s="50" t="s">
        <v>124</v>
      </c>
      <c r="AC165" s="152">
        <v>10</v>
      </c>
      <c r="AD165" s="50">
        <v>21</v>
      </c>
      <c r="AE165" s="153">
        <v>450</v>
      </c>
      <c r="AF165" s="50" t="s">
        <v>443</v>
      </c>
      <c r="AG165" s="50" t="s">
        <v>684</v>
      </c>
      <c r="AH165" s="48"/>
    </row>
    <row r="166" s="5" customFormat="1" ht="37.5" spans="1:34">
      <c r="A166" s="109">
        <v>25</v>
      </c>
      <c r="B166" s="48" t="s">
        <v>685</v>
      </c>
      <c r="C166" s="48" t="s">
        <v>686</v>
      </c>
      <c r="D166" s="48" t="s">
        <v>141</v>
      </c>
      <c r="E166" s="48" t="s">
        <v>291</v>
      </c>
      <c r="F166" s="48" t="s">
        <v>127</v>
      </c>
      <c r="G166" s="50" t="s">
        <v>141</v>
      </c>
      <c r="H166" s="48" t="s">
        <v>292</v>
      </c>
      <c r="I166" s="48">
        <v>17</v>
      </c>
      <c r="J166" s="48">
        <v>17</v>
      </c>
      <c r="K166" s="48"/>
      <c r="L166" s="48"/>
      <c r="M166" s="48"/>
      <c r="N166" s="48"/>
      <c r="O166" s="48"/>
      <c r="P166" s="48"/>
      <c r="Q166" s="48"/>
      <c r="R166" s="48"/>
      <c r="S166" s="48"/>
      <c r="T166" s="48"/>
      <c r="U166" s="48"/>
      <c r="V166" s="48"/>
      <c r="W166" s="50" t="s">
        <v>123</v>
      </c>
      <c r="X166" s="49" t="s">
        <v>124</v>
      </c>
      <c r="Y166" s="50" t="s">
        <v>124</v>
      </c>
      <c r="Z166" s="50" t="s">
        <v>124</v>
      </c>
      <c r="AA166" s="50" t="s">
        <v>124</v>
      </c>
      <c r="AB166" s="50" t="s">
        <v>124</v>
      </c>
      <c r="AC166" s="154">
        <v>10</v>
      </c>
      <c r="AD166" s="48">
        <v>32</v>
      </c>
      <c r="AE166" s="155">
        <v>700</v>
      </c>
      <c r="AF166" s="50" t="s">
        <v>443</v>
      </c>
      <c r="AG166" s="50" t="s">
        <v>684</v>
      </c>
      <c r="AH166" s="48"/>
    </row>
    <row r="167" s="5" customFormat="1" ht="56.25" spans="1:34">
      <c r="A167" s="109">
        <v>26</v>
      </c>
      <c r="B167" s="48" t="s">
        <v>687</v>
      </c>
      <c r="C167" s="48" t="s">
        <v>688</v>
      </c>
      <c r="D167" s="48" t="s">
        <v>141</v>
      </c>
      <c r="E167" s="48" t="s">
        <v>689</v>
      </c>
      <c r="F167" s="48" t="s">
        <v>127</v>
      </c>
      <c r="G167" s="50" t="s">
        <v>141</v>
      </c>
      <c r="H167" s="48" t="s">
        <v>690</v>
      </c>
      <c r="I167" s="48">
        <v>165</v>
      </c>
      <c r="J167" s="48">
        <v>165</v>
      </c>
      <c r="K167" s="48"/>
      <c r="L167" s="48"/>
      <c r="M167" s="48"/>
      <c r="N167" s="48"/>
      <c r="O167" s="48"/>
      <c r="P167" s="48"/>
      <c r="Q167" s="48"/>
      <c r="R167" s="48"/>
      <c r="S167" s="48"/>
      <c r="T167" s="48"/>
      <c r="U167" s="48"/>
      <c r="V167" s="48"/>
      <c r="W167" s="50" t="s">
        <v>123</v>
      </c>
      <c r="X167" s="49" t="s">
        <v>124</v>
      </c>
      <c r="Y167" s="50" t="s">
        <v>124</v>
      </c>
      <c r="Z167" s="50" t="s">
        <v>124</v>
      </c>
      <c r="AA167" s="50" t="s">
        <v>124</v>
      </c>
      <c r="AB167" s="50" t="s">
        <v>124</v>
      </c>
      <c r="AC167" s="154">
        <v>14</v>
      </c>
      <c r="AD167" s="48">
        <v>45</v>
      </c>
      <c r="AE167" s="155">
        <v>470</v>
      </c>
      <c r="AF167" s="50" t="s">
        <v>443</v>
      </c>
      <c r="AG167" s="50" t="s">
        <v>684</v>
      </c>
      <c r="AH167" s="48"/>
    </row>
    <row r="168" s="5" customFormat="1" ht="56.25" spans="1:34">
      <c r="A168" s="109">
        <v>27</v>
      </c>
      <c r="B168" s="48" t="s">
        <v>691</v>
      </c>
      <c r="C168" s="48" t="s">
        <v>692</v>
      </c>
      <c r="D168" s="48" t="s">
        <v>141</v>
      </c>
      <c r="E168" s="48" t="s">
        <v>693</v>
      </c>
      <c r="F168" s="48" t="s">
        <v>127</v>
      </c>
      <c r="G168" s="50" t="s">
        <v>141</v>
      </c>
      <c r="H168" s="48" t="s">
        <v>694</v>
      </c>
      <c r="I168" s="48">
        <v>20</v>
      </c>
      <c r="J168" s="48">
        <v>20</v>
      </c>
      <c r="K168" s="48"/>
      <c r="L168" s="48"/>
      <c r="M168" s="48"/>
      <c r="N168" s="48"/>
      <c r="O168" s="48"/>
      <c r="P168" s="48"/>
      <c r="Q168" s="48"/>
      <c r="R168" s="48"/>
      <c r="S168" s="48"/>
      <c r="T168" s="48"/>
      <c r="U168" s="48"/>
      <c r="V168" s="48"/>
      <c r="W168" s="50" t="s">
        <v>123</v>
      </c>
      <c r="X168" s="49" t="s">
        <v>124</v>
      </c>
      <c r="Y168" s="50" t="s">
        <v>124</v>
      </c>
      <c r="Z168" s="50" t="s">
        <v>124</v>
      </c>
      <c r="AA168" s="50" t="s">
        <v>124</v>
      </c>
      <c r="AB168" s="50" t="s">
        <v>124</v>
      </c>
      <c r="AC168" s="154">
        <v>5</v>
      </c>
      <c r="AD168" s="48">
        <v>15</v>
      </c>
      <c r="AE168" s="155">
        <v>205</v>
      </c>
      <c r="AF168" s="50" t="s">
        <v>443</v>
      </c>
      <c r="AG168" s="50" t="s">
        <v>684</v>
      </c>
      <c r="AH168" s="48"/>
    </row>
    <row r="169" s="5" customFormat="1" ht="37.5" spans="1:34">
      <c r="A169" s="109">
        <v>28</v>
      </c>
      <c r="B169" s="48" t="s">
        <v>695</v>
      </c>
      <c r="C169" s="48" t="s">
        <v>696</v>
      </c>
      <c r="D169" s="48" t="s">
        <v>132</v>
      </c>
      <c r="E169" s="48" t="s">
        <v>697</v>
      </c>
      <c r="F169" s="48" t="s">
        <v>127</v>
      </c>
      <c r="G169" s="48" t="s">
        <v>132</v>
      </c>
      <c r="H169" s="48" t="s">
        <v>698</v>
      </c>
      <c r="I169" s="48">
        <v>15</v>
      </c>
      <c r="J169" s="48">
        <v>15</v>
      </c>
      <c r="K169" s="48"/>
      <c r="L169" s="48"/>
      <c r="M169" s="48"/>
      <c r="N169" s="48"/>
      <c r="O169" s="48"/>
      <c r="P169" s="48"/>
      <c r="Q169" s="48"/>
      <c r="R169" s="48"/>
      <c r="S169" s="48"/>
      <c r="T169" s="48"/>
      <c r="U169" s="48"/>
      <c r="V169" s="48"/>
      <c r="W169" s="48" t="s">
        <v>123</v>
      </c>
      <c r="X169" s="48" t="s">
        <v>105</v>
      </c>
      <c r="Y169" s="48" t="s">
        <v>124</v>
      </c>
      <c r="Z169" s="48" t="s">
        <v>124</v>
      </c>
      <c r="AA169" s="48" t="s">
        <v>124</v>
      </c>
      <c r="AB169" s="48" t="s">
        <v>124</v>
      </c>
      <c r="AC169" s="154">
        <v>15</v>
      </c>
      <c r="AD169" s="48">
        <v>40</v>
      </c>
      <c r="AE169" s="155">
        <v>2500</v>
      </c>
      <c r="AF169" s="48" t="s">
        <v>431</v>
      </c>
      <c r="AG169" s="50" t="s">
        <v>684</v>
      </c>
      <c r="AH169" s="48"/>
    </row>
    <row r="170" s="5" customFormat="1" ht="37.5" spans="1:34">
      <c r="A170" s="109">
        <v>29</v>
      </c>
      <c r="B170" s="56" t="s">
        <v>699</v>
      </c>
      <c r="C170" s="56" t="s">
        <v>700</v>
      </c>
      <c r="D170" s="56" t="s">
        <v>132</v>
      </c>
      <c r="E170" s="56" t="s">
        <v>550</v>
      </c>
      <c r="F170" s="48" t="s">
        <v>127</v>
      </c>
      <c r="G170" s="56" t="s">
        <v>132</v>
      </c>
      <c r="H170" s="56" t="s">
        <v>701</v>
      </c>
      <c r="I170" s="48">
        <v>75</v>
      </c>
      <c r="J170" s="48">
        <v>75</v>
      </c>
      <c r="K170" s="56"/>
      <c r="L170" s="56"/>
      <c r="M170" s="56"/>
      <c r="N170" s="56"/>
      <c r="O170" s="56"/>
      <c r="P170" s="56"/>
      <c r="Q170" s="56"/>
      <c r="R170" s="56"/>
      <c r="S170" s="56"/>
      <c r="T170" s="56"/>
      <c r="U170" s="56"/>
      <c r="V170" s="56"/>
      <c r="W170" s="56" t="s">
        <v>123</v>
      </c>
      <c r="X170" s="56" t="s">
        <v>124</v>
      </c>
      <c r="Y170" s="56" t="s">
        <v>124</v>
      </c>
      <c r="Z170" s="56" t="s">
        <v>124</v>
      </c>
      <c r="AA170" s="56" t="s">
        <v>124</v>
      </c>
      <c r="AB170" s="56" t="s">
        <v>124</v>
      </c>
      <c r="AC170" s="138">
        <v>120</v>
      </c>
      <c r="AD170" s="56">
        <v>569</v>
      </c>
      <c r="AE170" s="156">
        <v>1233</v>
      </c>
      <c r="AF170" s="56" t="s">
        <v>443</v>
      </c>
      <c r="AG170" s="50" t="s">
        <v>684</v>
      </c>
      <c r="AH170" s="56"/>
    </row>
    <row r="171" s="5" customFormat="1" ht="37.5" spans="1:34">
      <c r="A171" s="109">
        <v>30</v>
      </c>
      <c r="B171" s="48" t="s">
        <v>702</v>
      </c>
      <c r="C171" s="48" t="s">
        <v>703</v>
      </c>
      <c r="D171" s="48" t="s">
        <v>132</v>
      </c>
      <c r="E171" s="48" t="s">
        <v>704</v>
      </c>
      <c r="F171" s="48" t="s">
        <v>127</v>
      </c>
      <c r="G171" s="48" t="s">
        <v>132</v>
      </c>
      <c r="H171" s="48" t="s">
        <v>705</v>
      </c>
      <c r="I171" s="48">
        <v>15</v>
      </c>
      <c r="J171" s="48">
        <v>15</v>
      </c>
      <c r="K171" s="48"/>
      <c r="L171" s="48"/>
      <c r="M171" s="48"/>
      <c r="N171" s="48"/>
      <c r="O171" s="48"/>
      <c r="P171" s="48"/>
      <c r="Q171" s="48"/>
      <c r="R171" s="48"/>
      <c r="S171" s="48"/>
      <c r="T171" s="48"/>
      <c r="U171" s="48"/>
      <c r="V171" s="48"/>
      <c r="W171" s="48" t="s">
        <v>123</v>
      </c>
      <c r="X171" s="48" t="s">
        <v>105</v>
      </c>
      <c r="Y171" s="48" t="s">
        <v>124</v>
      </c>
      <c r="Z171" s="48" t="s">
        <v>124</v>
      </c>
      <c r="AA171" s="48" t="s">
        <v>124</v>
      </c>
      <c r="AB171" s="48" t="s">
        <v>124</v>
      </c>
      <c r="AC171" s="154">
        <v>10</v>
      </c>
      <c r="AD171" s="48">
        <v>22</v>
      </c>
      <c r="AE171" s="155">
        <v>2800</v>
      </c>
      <c r="AF171" s="48" t="s">
        <v>431</v>
      </c>
      <c r="AG171" s="50" t="s">
        <v>684</v>
      </c>
      <c r="AH171" s="48"/>
    </row>
    <row r="172" s="5" customFormat="1" ht="37.5" spans="1:34">
      <c r="A172" s="109">
        <v>31</v>
      </c>
      <c r="B172" s="48" t="s">
        <v>706</v>
      </c>
      <c r="C172" s="48" t="s">
        <v>707</v>
      </c>
      <c r="D172" s="48" t="s">
        <v>225</v>
      </c>
      <c r="E172" s="48" t="s">
        <v>226</v>
      </c>
      <c r="F172" s="48" t="s">
        <v>127</v>
      </c>
      <c r="G172" s="48" t="s">
        <v>708</v>
      </c>
      <c r="H172" s="48" t="s">
        <v>228</v>
      </c>
      <c r="I172" s="48">
        <v>38</v>
      </c>
      <c r="J172" s="48">
        <v>38</v>
      </c>
      <c r="K172" s="48"/>
      <c r="L172" s="48"/>
      <c r="M172" s="48"/>
      <c r="N172" s="48"/>
      <c r="O172" s="48"/>
      <c r="P172" s="48"/>
      <c r="Q172" s="48"/>
      <c r="R172" s="48"/>
      <c r="S172" s="48"/>
      <c r="T172" s="48"/>
      <c r="U172" s="48"/>
      <c r="V172" s="48"/>
      <c r="W172" s="48" t="s">
        <v>123</v>
      </c>
      <c r="X172" s="48" t="s">
        <v>105</v>
      </c>
      <c r="Y172" s="48" t="s">
        <v>124</v>
      </c>
      <c r="Z172" s="48" t="s">
        <v>124</v>
      </c>
      <c r="AA172" s="48" t="s">
        <v>124</v>
      </c>
      <c r="AB172" s="48" t="s">
        <v>124</v>
      </c>
      <c r="AC172" s="154">
        <v>77</v>
      </c>
      <c r="AD172" s="48">
        <v>263</v>
      </c>
      <c r="AE172" s="155">
        <v>2426</v>
      </c>
      <c r="AF172" s="48" t="s">
        <v>431</v>
      </c>
      <c r="AG172" s="50" t="s">
        <v>684</v>
      </c>
      <c r="AH172" s="48"/>
    </row>
    <row r="173" s="5" customFormat="1" ht="112.5" spans="1:34">
      <c r="A173" s="109">
        <v>32</v>
      </c>
      <c r="B173" s="48" t="s">
        <v>709</v>
      </c>
      <c r="C173" s="48" t="s">
        <v>710</v>
      </c>
      <c r="D173" s="48" t="s">
        <v>435</v>
      </c>
      <c r="E173" s="48" t="s">
        <v>436</v>
      </c>
      <c r="F173" s="48" t="s">
        <v>127</v>
      </c>
      <c r="G173" s="48" t="s">
        <v>711</v>
      </c>
      <c r="H173" s="48" t="s">
        <v>712</v>
      </c>
      <c r="I173" s="48">
        <v>81</v>
      </c>
      <c r="J173" s="48">
        <v>81</v>
      </c>
      <c r="K173" s="48"/>
      <c r="L173" s="48"/>
      <c r="M173" s="48"/>
      <c r="N173" s="48"/>
      <c r="O173" s="48"/>
      <c r="P173" s="48"/>
      <c r="Q173" s="48"/>
      <c r="R173" s="48"/>
      <c r="S173" s="48"/>
      <c r="T173" s="48"/>
      <c r="U173" s="48"/>
      <c r="V173" s="48"/>
      <c r="W173" s="48" t="s">
        <v>123</v>
      </c>
      <c r="X173" s="48" t="s">
        <v>105</v>
      </c>
      <c r="Y173" s="48" t="s">
        <v>124</v>
      </c>
      <c r="Z173" s="48" t="s">
        <v>124</v>
      </c>
      <c r="AA173" s="48" t="s">
        <v>124</v>
      </c>
      <c r="AB173" s="48" t="s">
        <v>124</v>
      </c>
      <c r="AC173" s="154">
        <v>81</v>
      </c>
      <c r="AD173" s="48">
        <v>339</v>
      </c>
      <c r="AE173" s="155">
        <v>2010</v>
      </c>
      <c r="AF173" s="48" t="s">
        <v>431</v>
      </c>
      <c r="AG173" s="50" t="s">
        <v>684</v>
      </c>
      <c r="AH173" s="48"/>
    </row>
    <row r="174" s="5" customFormat="1" ht="37.5" spans="1:34">
      <c r="A174" s="109">
        <v>33</v>
      </c>
      <c r="B174" s="48" t="s">
        <v>713</v>
      </c>
      <c r="C174" s="48" t="s">
        <v>714</v>
      </c>
      <c r="D174" s="48" t="s">
        <v>435</v>
      </c>
      <c r="E174" s="48" t="s">
        <v>715</v>
      </c>
      <c r="F174" s="48" t="s">
        <v>127</v>
      </c>
      <c r="G174" s="48" t="s">
        <v>711</v>
      </c>
      <c r="H174" s="48" t="s">
        <v>716</v>
      </c>
      <c r="I174" s="48">
        <v>4</v>
      </c>
      <c r="J174" s="48">
        <v>4</v>
      </c>
      <c r="K174" s="48"/>
      <c r="L174" s="48"/>
      <c r="M174" s="48"/>
      <c r="N174" s="48"/>
      <c r="O174" s="48"/>
      <c r="P174" s="48"/>
      <c r="Q174" s="48"/>
      <c r="R174" s="48"/>
      <c r="S174" s="48"/>
      <c r="T174" s="48"/>
      <c r="U174" s="48"/>
      <c r="V174" s="48"/>
      <c r="W174" s="48" t="s">
        <v>123</v>
      </c>
      <c r="X174" s="48" t="s">
        <v>105</v>
      </c>
      <c r="Y174" s="48" t="s">
        <v>124</v>
      </c>
      <c r="Z174" s="48" t="s">
        <v>124</v>
      </c>
      <c r="AA174" s="48" t="s">
        <v>124</v>
      </c>
      <c r="AB174" s="48" t="s">
        <v>124</v>
      </c>
      <c r="AC174" s="154">
        <v>4</v>
      </c>
      <c r="AD174" s="48">
        <v>13</v>
      </c>
      <c r="AE174" s="155">
        <v>2212</v>
      </c>
      <c r="AF174" s="48" t="s">
        <v>431</v>
      </c>
      <c r="AG174" s="48" t="s">
        <v>684</v>
      </c>
      <c r="AH174" s="48"/>
    </row>
    <row r="175" s="5" customFormat="1" ht="37.5" spans="1:34">
      <c r="A175" s="109">
        <v>34</v>
      </c>
      <c r="B175" s="48" t="s">
        <v>717</v>
      </c>
      <c r="C175" s="48" t="s">
        <v>718</v>
      </c>
      <c r="D175" s="48" t="s">
        <v>478</v>
      </c>
      <c r="E175" s="48" t="s">
        <v>651</v>
      </c>
      <c r="F175" s="48" t="s">
        <v>127</v>
      </c>
      <c r="G175" s="48" t="s">
        <v>478</v>
      </c>
      <c r="H175" s="48" t="s">
        <v>481</v>
      </c>
      <c r="I175" s="48">
        <v>132</v>
      </c>
      <c r="J175" s="48">
        <v>132</v>
      </c>
      <c r="K175" s="48"/>
      <c r="L175" s="48"/>
      <c r="M175" s="48"/>
      <c r="N175" s="48"/>
      <c r="O175" s="48"/>
      <c r="P175" s="48"/>
      <c r="Q175" s="48"/>
      <c r="R175" s="48"/>
      <c r="S175" s="48"/>
      <c r="T175" s="48"/>
      <c r="U175" s="48"/>
      <c r="V175" s="48"/>
      <c r="W175" s="48" t="s">
        <v>123</v>
      </c>
      <c r="X175" s="48" t="s">
        <v>105</v>
      </c>
      <c r="Y175" s="48" t="s">
        <v>105</v>
      </c>
      <c r="Z175" s="48" t="s">
        <v>124</v>
      </c>
      <c r="AA175" s="48" t="s">
        <v>124</v>
      </c>
      <c r="AB175" s="48" t="s">
        <v>124</v>
      </c>
      <c r="AC175" s="154">
        <v>225</v>
      </c>
      <c r="AD175" s="48">
        <v>878</v>
      </c>
      <c r="AE175" s="155">
        <v>960</v>
      </c>
      <c r="AF175" s="48" t="s">
        <v>431</v>
      </c>
      <c r="AG175" s="48" t="s">
        <v>684</v>
      </c>
      <c r="AH175" s="48"/>
    </row>
    <row r="176" s="5" customFormat="1" ht="37.5" spans="1:34">
      <c r="A176" s="109">
        <v>35</v>
      </c>
      <c r="B176" s="48" t="s">
        <v>649</v>
      </c>
      <c r="C176" s="48" t="s">
        <v>719</v>
      </c>
      <c r="D176" s="48" t="s">
        <v>478</v>
      </c>
      <c r="E176" s="48" t="s">
        <v>651</v>
      </c>
      <c r="F176" s="48" t="s">
        <v>127</v>
      </c>
      <c r="G176" s="48" t="s">
        <v>478</v>
      </c>
      <c r="H176" s="48" t="s">
        <v>481</v>
      </c>
      <c r="I176" s="48">
        <v>50</v>
      </c>
      <c r="J176" s="48">
        <v>50</v>
      </c>
      <c r="K176" s="48"/>
      <c r="L176" s="48"/>
      <c r="M176" s="48"/>
      <c r="N176" s="48"/>
      <c r="O176" s="48"/>
      <c r="P176" s="48"/>
      <c r="Q176" s="48"/>
      <c r="R176" s="48"/>
      <c r="S176" s="48"/>
      <c r="T176" s="48"/>
      <c r="U176" s="48"/>
      <c r="V176" s="48"/>
      <c r="W176" s="48" t="s">
        <v>123</v>
      </c>
      <c r="X176" s="48" t="s">
        <v>105</v>
      </c>
      <c r="Y176" s="48" t="s">
        <v>105</v>
      </c>
      <c r="Z176" s="48" t="s">
        <v>124</v>
      </c>
      <c r="AA176" s="48" t="s">
        <v>124</v>
      </c>
      <c r="AB176" s="48" t="s">
        <v>124</v>
      </c>
      <c r="AC176" s="154">
        <v>225</v>
      </c>
      <c r="AD176" s="48">
        <v>878</v>
      </c>
      <c r="AE176" s="155">
        <v>960</v>
      </c>
      <c r="AF176" s="48" t="s">
        <v>431</v>
      </c>
      <c r="AG176" s="48" t="s">
        <v>684</v>
      </c>
      <c r="AH176" s="48"/>
    </row>
    <row r="177" s="5" customFormat="1" ht="56.25" spans="1:34">
      <c r="A177" s="109">
        <v>36</v>
      </c>
      <c r="B177" s="48" t="s">
        <v>720</v>
      </c>
      <c r="C177" s="48" t="s">
        <v>721</v>
      </c>
      <c r="D177" s="48" t="s">
        <v>478</v>
      </c>
      <c r="E177" s="48" t="s">
        <v>722</v>
      </c>
      <c r="F177" s="48" t="s">
        <v>127</v>
      </c>
      <c r="G177" s="48" t="s">
        <v>478</v>
      </c>
      <c r="H177" s="48" t="s">
        <v>481</v>
      </c>
      <c r="I177" s="48">
        <v>100</v>
      </c>
      <c r="J177" s="48">
        <v>100</v>
      </c>
      <c r="K177" s="48"/>
      <c r="L177" s="48"/>
      <c r="M177" s="48"/>
      <c r="N177" s="48"/>
      <c r="O177" s="48"/>
      <c r="P177" s="48"/>
      <c r="Q177" s="48"/>
      <c r="R177" s="48"/>
      <c r="S177" s="48"/>
      <c r="T177" s="48"/>
      <c r="U177" s="48"/>
      <c r="V177" s="48"/>
      <c r="W177" s="48" t="s">
        <v>123</v>
      </c>
      <c r="X177" s="48" t="s">
        <v>105</v>
      </c>
      <c r="Y177" s="48" t="s">
        <v>105</v>
      </c>
      <c r="Z177" s="48" t="s">
        <v>124</v>
      </c>
      <c r="AA177" s="48" t="s">
        <v>124</v>
      </c>
      <c r="AB177" s="48" t="s">
        <v>124</v>
      </c>
      <c r="AC177" s="157">
        <v>163</v>
      </c>
      <c r="AD177" s="48">
        <v>601</v>
      </c>
      <c r="AE177" s="158">
        <v>601</v>
      </c>
      <c r="AF177" s="48" t="s">
        <v>431</v>
      </c>
      <c r="AG177" s="48" t="s">
        <v>684</v>
      </c>
      <c r="AH177" s="48"/>
    </row>
    <row r="178" s="5" customFormat="1" ht="37.5" spans="1:34">
      <c r="A178" s="109">
        <v>37</v>
      </c>
      <c r="B178" s="48" t="s">
        <v>723</v>
      </c>
      <c r="C178" s="48" t="s">
        <v>724</v>
      </c>
      <c r="D178" s="48" t="s">
        <v>478</v>
      </c>
      <c r="E178" s="48" t="s">
        <v>725</v>
      </c>
      <c r="F178" s="48" t="s">
        <v>127</v>
      </c>
      <c r="G178" s="48" t="s">
        <v>478</v>
      </c>
      <c r="H178" s="48" t="s">
        <v>481</v>
      </c>
      <c r="I178" s="48">
        <v>70</v>
      </c>
      <c r="J178" s="48">
        <v>70</v>
      </c>
      <c r="K178" s="48"/>
      <c r="L178" s="48"/>
      <c r="M178" s="48"/>
      <c r="N178" s="48"/>
      <c r="O178" s="48"/>
      <c r="P178" s="48"/>
      <c r="Q178" s="48"/>
      <c r="R178" s="48"/>
      <c r="S178" s="48"/>
      <c r="T178" s="48"/>
      <c r="U178" s="48"/>
      <c r="V178" s="48"/>
      <c r="W178" s="48" t="s">
        <v>123</v>
      </c>
      <c r="X178" s="48" t="s">
        <v>105</v>
      </c>
      <c r="Y178" s="48" t="s">
        <v>105</v>
      </c>
      <c r="Z178" s="48" t="s">
        <v>124</v>
      </c>
      <c r="AA178" s="48" t="s">
        <v>124</v>
      </c>
      <c r="AB178" s="48" t="s">
        <v>124</v>
      </c>
      <c r="AC178" s="154">
        <v>81</v>
      </c>
      <c r="AD178" s="48">
        <v>333</v>
      </c>
      <c r="AE178" s="155">
        <v>503</v>
      </c>
      <c r="AF178" s="48" t="s">
        <v>431</v>
      </c>
      <c r="AG178" s="48" t="s">
        <v>684</v>
      </c>
      <c r="AH178" s="48"/>
    </row>
    <row r="179" s="5" customFormat="1" ht="37.5" spans="1:34">
      <c r="A179" s="109">
        <v>38</v>
      </c>
      <c r="B179" s="48" t="s">
        <v>726</v>
      </c>
      <c r="C179" s="48" t="s">
        <v>727</v>
      </c>
      <c r="D179" s="48" t="s">
        <v>165</v>
      </c>
      <c r="E179" s="48" t="s">
        <v>561</v>
      </c>
      <c r="F179" s="48" t="s">
        <v>127</v>
      </c>
      <c r="G179" s="48" t="s">
        <v>165</v>
      </c>
      <c r="H179" s="48" t="s">
        <v>558</v>
      </c>
      <c r="I179" s="48">
        <v>49.2</v>
      </c>
      <c r="J179" s="48">
        <v>49.2</v>
      </c>
      <c r="K179" s="135"/>
      <c r="L179" s="135"/>
      <c r="M179" s="135"/>
      <c r="N179" s="135"/>
      <c r="O179" s="135"/>
      <c r="P179" s="135"/>
      <c r="Q179" s="135"/>
      <c r="R179" s="135"/>
      <c r="S179" s="135"/>
      <c r="T179" s="135"/>
      <c r="U179" s="135"/>
      <c r="V179" s="135"/>
      <c r="W179" s="135" t="s">
        <v>123</v>
      </c>
      <c r="X179" s="135" t="s">
        <v>105</v>
      </c>
      <c r="Y179" s="135" t="s">
        <v>124</v>
      </c>
      <c r="Z179" s="135" t="s">
        <v>124</v>
      </c>
      <c r="AA179" s="135" t="s">
        <v>124</v>
      </c>
      <c r="AB179" s="135" t="s">
        <v>124</v>
      </c>
      <c r="AC179" s="159">
        <v>112</v>
      </c>
      <c r="AD179" s="135">
        <v>365</v>
      </c>
      <c r="AE179" s="160">
        <v>625</v>
      </c>
      <c r="AF179" s="48" t="s">
        <v>431</v>
      </c>
      <c r="AG179" s="135" t="s">
        <v>684</v>
      </c>
      <c r="AH179" s="48"/>
    </row>
    <row r="180" s="5" customFormat="1" ht="37.5" spans="1:34">
      <c r="A180" s="109">
        <v>39</v>
      </c>
      <c r="B180" s="48" t="s">
        <v>728</v>
      </c>
      <c r="C180" s="48" t="s">
        <v>729</v>
      </c>
      <c r="D180" s="48" t="s">
        <v>165</v>
      </c>
      <c r="E180" s="48" t="s">
        <v>730</v>
      </c>
      <c r="F180" s="48" t="s">
        <v>127</v>
      </c>
      <c r="G180" s="48" t="s">
        <v>165</v>
      </c>
      <c r="H180" s="48" t="s">
        <v>558</v>
      </c>
      <c r="I180" s="48">
        <v>72.8</v>
      </c>
      <c r="J180" s="48">
        <v>72.8</v>
      </c>
      <c r="K180" s="135"/>
      <c r="L180" s="135"/>
      <c r="M180" s="135"/>
      <c r="N180" s="135"/>
      <c r="O180" s="135"/>
      <c r="P180" s="135"/>
      <c r="Q180" s="135"/>
      <c r="R180" s="135"/>
      <c r="S180" s="135"/>
      <c r="T180" s="135"/>
      <c r="U180" s="135"/>
      <c r="V180" s="135"/>
      <c r="W180" s="135" t="s">
        <v>123</v>
      </c>
      <c r="X180" s="135" t="s">
        <v>105</v>
      </c>
      <c r="Y180" s="135" t="s">
        <v>124</v>
      </c>
      <c r="Z180" s="135" t="s">
        <v>124</v>
      </c>
      <c r="AA180" s="135" t="s">
        <v>124</v>
      </c>
      <c r="AB180" s="135" t="s">
        <v>124</v>
      </c>
      <c r="AC180" s="159">
        <v>153</v>
      </c>
      <c r="AD180" s="135">
        <v>471</v>
      </c>
      <c r="AE180" s="160">
        <v>528</v>
      </c>
      <c r="AF180" s="48" t="s">
        <v>431</v>
      </c>
      <c r="AG180" s="135" t="s">
        <v>684</v>
      </c>
      <c r="AH180" s="48"/>
    </row>
    <row r="181" s="5" customFormat="1" ht="37.5" spans="1:34">
      <c r="A181" s="109">
        <v>40</v>
      </c>
      <c r="B181" s="48" t="s">
        <v>731</v>
      </c>
      <c r="C181" s="48" t="s">
        <v>732</v>
      </c>
      <c r="D181" s="48" t="s">
        <v>165</v>
      </c>
      <c r="E181" s="48" t="s">
        <v>733</v>
      </c>
      <c r="F181" s="48" t="s">
        <v>127</v>
      </c>
      <c r="G181" s="48" t="s">
        <v>165</v>
      </c>
      <c r="H181" s="48" t="s">
        <v>558</v>
      </c>
      <c r="I181" s="48">
        <v>50.4</v>
      </c>
      <c r="J181" s="48">
        <v>50.4</v>
      </c>
      <c r="K181" s="135"/>
      <c r="L181" s="135"/>
      <c r="M181" s="135"/>
      <c r="N181" s="135"/>
      <c r="O181" s="135"/>
      <c r="P181" s="135"/>
      <c r="Q181" s="135"/>
      <c r="R181" s="135"/>
      <c r="S181" s="135"/>
      <c r="T181" s="135"/>
      <c r="U181" s="135"/>
      <c r="V181" s="135"/>
      <c r="W181" s="135" t="s">
        <v>123</v>
      </c>
      <c r="X181" s="135" t="s">
        <v>105</v>
      </c>
      <c r="Y181" s="135" t="s">
        <v>124</v>
      </c>
      <c r="Z181" s="135" t="s">
        <v>124</v>
      </c>
      <c r="AA181" s="135" t="s">
        <v>124</v>
      </c>
      <c r="AB181" s="135" t="s">
        <v>124</v>
      </c>
      <c r="AC181" s="159">
        <v>135</v>
      </c>
      <c r="AD181" s="135">
        <v>426</v>
      </c>
      <c r="AE181" s="160">
        <v>346</v>
      </c>
      <c r="AF181" s="48" t="s">
        <v>431</v>
      </c>
      <c r="AG181" s="135" t="s">
        <v>684</v>
      </c>
      <c r="AH181" s="48"/>
    </row>
    <row r="182" s="5" customFormat="1" ht="68" customHeight="1" spans="1:34">
      <c r="A182" s="109">
        <v>41</v>
      </c>
      <c r="B182" s="48" t="s">
        <v>734</v>
      </c>
      <c r="C182" s="48" t="s">
        <v>735</v>
      </c>
      <c r="D182" s="48" t="s">
        <v>248</v>
      </c>
      <c r="E182" s="48" t="s">
        <v>261</v>
      </c>
      <c r="F182" s="48" t="s">
        <v>127</v>
      </c>
      <c r="G182" s="48" t="s">
        <v>248</v>
      </c>
      <c r="H182" s="48" t="s">
        <v>250</v>
      </c>
      <c r="I182" s="48">
        <v>38</v>
      </c>
      <c r="J182" s="48">
        <v>38</v>
      </c>
      <c r="K182" s="48"/>
      <c r="L182" s="48"/>
      <c r="M182" s="48"/>
      <c r="N182" s="48"/>
      <c r="O182" s="48"/>
      <c r="P182" s="48"/>
      <c r="Q182" s="48"/>
      <c r="R182" s="48"/>
      <c r="S182" s="48"/>
      <c r="T182" s="48"/>
      <c r="U182" s="48"/>
      <c r="V182" s="48"/>
      <c r="W182" s="48" t="s">
        <v>123</v>
      </c>
      <c r="X182" s="48" t="s">
        <v>105</v>
      </c>
      <c r="Y182" s="48" t="s">
        <v>124</v>
      </c>
      <c r="Z182" s="48" t="s">
        <v>124</v>
      </c>
      <c r="AA182" s="48" t="s">
        <v>124</v>
      </c>
      <c r="AB182" s="48" t="s">
        <v>124</v>
      </c>
      <c r="AC182" s="154">
        <v>6</v>
      </c>
      <c r="AD182" s="48">
        <v>12</v>
      </c>
      <c r="AE182" s="155">
        <v>409</v>
      </c>
      <c r="AF182" s="48" t="s">
        <v>431</v>
      </c>
      <c r="AG182" s="48" t="s">
        <v>684</v>
      </c>
      <c r="AH182" s="48"/>
    </row>
    <row r="183" s="5" customFormat="1" ht="75" spans="1:34">
      <c r="A183" s="109">
        <v>42</v>
      </c>
      <c r="B183" s="48" t="s">
        <v>736</v>
      </c>
      <c r="C183" s="48" t="s">
        <v>737</v>
      </c>
      <c r="D183" s="48" t="s">
        <v>248</v>
      </c>
      <c r="E183" s="48" t="s">
        <v>266</v>
      </c>
      <c r="F183" s="48" t="s">
        <v>127</v>
      </c>
      <c r="G183" s="48" t="s">
        <v>248</v>
      </c>
      <c r="H183" s="48" t="s">
        <v>250</v>
      </c>
      <c r="I183" s="48">
        <v>17.9</v>
      </c>
      <c r="J183" s="48">
        <v>17.9</v>
      </c>
      <c r="K183" s="48"/>
      <c r="L183" s="48"/>
      <c r="M183" s="48"/>
      <c r="N183" s="48"/>
      <c r="O183" s="48"/>
      <c r="P183" s="48"/>
      <c r="Q183" s="48"/>
      <c r="R183" s="48"/>
      <c r="S183" s="48"/>
      <c r="T183" s="48"/>
      <c r="U183" s="48"/>
      <c r="V183" s="48"/>
      <c r="W183" s="48" t="s">
        <v>123</v>
      </c>
      <c r="X183" s="48" t="s">
        <v>105</v>
      </c>
      <c r="Y183" s="48"/>
      <c r="Z183" s="48"/>
      <c r="AA183" s="48" t="s">
        <v>105</v>
      </c>
      <c r="AB183" s="48"/>
      <c r="AC183" s="154">
        <v>77</v>
      </c>
      <c r="AD183" s="48">
        <v>221</v>
      </c>
      <c r="AE183" s="155">
        <v>2030</v>
      </c>
      <c r="AF183" s="48" t="s">
        <v>431</v>
      </c>
      <c r="AG183" s="48" t="s">
        <v>684</v>
      </c>
      <c r="AH183" s="48"/>
    </row>
    <row r="184" s="5" customFormat="1" ht="37.5" spans="1:34">
      <c r="A184" s="109">
        <v>43</v>
      </c>
      <c r="B184" s="47" t="s">
        <v>738</v>
      </c>
      <c r="C184" s="117" t="s">
        <v>739</v>
      </c>
      <c r="D184" s="118" t="s">
        <v>187</v>
      </c>
      <c r="E184" s="118" t="s">
        <v>679</v>
      </c>
      <c r="F184" s="48" t="s">
        <v>127</v>
      </c>
      <c r="G184" s="48" t="s">
        <v>187</v>
      </c>
      <c r="H184" s="50" t="s">
        <v>190</v>
      </c>
      <c r="I184" s="48">
        <v>60</v>
      </c>
      <c r="J184" s="48">
        <v>60</v>
      </c>
      <c r="K184" s="48"/>
      <c r="L184" s="48"/>
      <c r="M184" s="48"/>
      <c r="N184" s="48"/>
      <c r="O184" s="48"/>
      <c r="P184" s="48"/>
      <c r="Q184" s="48"/>
      <c r="R184" s="48"/>
      <c r="S184" s="48"/>
      <c r="T184" s="48"/>
      <c r="U184" s="48"/>
      <c r="V184" s="48"/>
      <c r="W184" s="48" t="s">
        <v>123</v>
      </c>
      <c r="X184" s="48" t="s">
        <v>105</v>
      </c>
      <c r="Y184" s="48" t="s">
        <v>124</v>
      </c>
      <c r="Z184" s="48"/>
      <c r="AA184" s="48" t="s">
        <v>124</v>
      </c>
      <c r="AB184" s="48" t="s">
        <v>124</v>
      </c>
      <c r="AC184" s="154">
        <v>23</v>
      </c>
      <c r="AD184" s="48">
        <v>74</v>
      </c>
      <c r="AE184" s="155">
        <v>305</v>
      </c>
      <c r="AF184" s="48" t="s">
        <v>431</v>
      </c>
      <c r="AG184" s="48" t="s">
        <v>684</v>
      </c>
      <c r="AH184" s="48"/>
    </row>
    <row r="185" s="23" customFormat="1" ht="56.25" spans="1:34">
      <c r="A185" s="109">
        <v>44</v>
      </c>
      <c r="B185" s="50" t="s">
        <v>740</v>
      </c>
      <c r="C185" s="48" t="s">
        <v>741</v>
      </c>
      <c r="D185" s="118" t="s">
        <v>187</v>
      </c>
      <c r="E185" s="50" t="s">
        <v>742</v>
      </c>
      <c r="F185" s="48" t="s">
        <v>127</v>
      </c>
      <c r="G185" s="48" t="s">
        <v>187</v>
      </c>
      <c r="H185" s="50" t="s">
        <v>190</v>
      </c>
      <c r="I185" s="48">
        <v>98</v>
      </c>
      <c r="J185" s="48">
        <v>98</v>
      </c>
      <c r="K185" s="48"/>
      <c r="L185" s="48"/>
      <c r="M185" s="48"/>
      <c r="N185" s="48"/>
      <c r="O185" s="48"/>
      <c r="P185" s="48"/>
      <c r="Q185" s="48"/>
      <c r="R185" s="48"/>
      <c r="S185" s="48"/>
      <c r="T185" s="48"/>
      <c r="U185" s="48"/>
      <c r="V185" s="48"/>
      <c r="W185" s="48" t="s">
        <v>123</v>
      </c>
      <c r="X185" s="48" t="s">
        <v>105</v>
      </c>
      <c r="Y185" s="48" t="s">
        <v>124</v>
      </c>
      <c r="Z185" s="48" t="s">
        <v>124</v>
      </c>
      <c r="AA185" s="48" t="s">
        <v>124</v>
      </c>
      <c r="AB185" s="48" t="s">
        <v>124</v>
      </c>
      <c r="AC185" s="152">
        <v>246</v>
      </c>
      <c r="AD185" s="50">
        <v>935</v>
      </c>
      <c r="AE185" s="155">
        <v>2822</v>
      </c>
      <c r="AF185" s="48" t="s">
        <v>431</v>
      </c>
      <c r="AG185" s="48" t="s">
        <v>684</v>
      </c>
      <c r="AH185" s="48"/>
    </row>
    <row r="186" s="24" customFormat="1" ht="56.25" spans="1:34">
      <c r="A186" s="109">
        <v>45</v>
      </c>
      <c r="B186" s="48" t="s">
        <v>743</v>
      </c>
      <c r="C186" s="48" t="s">
        <v>744</v>
      </c>
      <c r="D186" s="118" t="s">
        <v>187</v>
      </c>
      <c r="E186" s="48" t="s">
        <v>745</v>
      </c>
      <c r="F186" s="48" t="s">
        <v>127</v>
      </c>
      <c r="G186" s="48" t="s">
        <v>187</v>
      </c>
      <c r="H186" s="50" t="s">
        <v>190</v>
      </c>
      <c r="I186" s="48">
        <v>38</v>
      </c>
      <c r="J186" s="48">
        <v>38</v>
      </c>
      <c r="K186" s="48"/>
      <c r="L186" s="48"/>
      <c r="M186" s="48"/>
      <c r="N186" s="48"/>
      <c r="O186" s="48"/>
      <c r="P186" s="48"/>
      <c r="Q186" s="48"/>
      <c r="R186" s="48"/>
      <c r="S186" s="48"/>
      <c r="T186" s="48"/>
      <c r="U186" s="48"/>
      <c r="V186" s="48"/>
      <c r="W186" s="48" t="s">
        <v>123</v>
      </c>
      <c r="X186" s="48" t="s">
        <v>105</v>
      </c>
      <c r="Y186" s="48" t="s">
        <v>124</v>
      </c>
      <c r="Z186" s="48" t="s">
        <v>124</v>
      </c>
      <c r="AA186" s="48" t="s">
        <v>124</v>
      </c>
      <c r="AB186" s="48" t="s">
        <v>124</v>
      </c>
      <c r="AC186" s="154">
        <v>35</v>
      </c>
      <c r="AD186" s="48">
        <v>125</v>
      </c>
      <c r="AE186" s="155">
        <v>326</v>
      </c>
      <c r="AF186" s="48" t="s">
        <v>431</v>
      </c>
      <c r="AG186" s="48" t="s">
        <v>684</v>
      </c>
      <c r="AH186" s="48"/>
    </row>
    <row r="187" s="24" customFormat="1" ht="51" customHeight="1" spans="1:34">
      <c r="A187" s="109">
        <v>46</v>
      </c>
      <c r="B187" s="48" t="s">
        <v>746</v>
      </c>
      <c r="C187" s="48" t="s">
        <v>747</v>
      </c>
      <c r="D187" s="118" t="s">
        <v>187</v>
      </c>
      <c r="E187" s="48" t="s">
        <v>748</v>
      </c>
      <c r="F187" s="48" t="s">
        <v>127</v>
      </c>
      <c r="G187" s="48" t="s">
        <v>187</v>
      </c>
      <c r="H187" s="50" t="s">
        <v>190</v>
      </c>
      <c r="I187" s="48">
        <v>20</v>
      </c>
      <c r="J187" s="48">
        <v>20</v>
      </c>
      <c r="K187" s="48"/>
      <c r="L187" s="48"/>
      <c r="M187" s="48"/>
      <c r="N187" s="48"/>
      <c r="O187" s="48"/>
      <c r="P187" s="48"/>
      <c r="Q187" s="48"/>
      <c r="R187" s="48"/>
      <c r="S187" s="48"/>
      <c r="T187" s="48"/>
      <c r="U187" s="48"/>
      <c r="V187" s="48"/>
      <c r="W187" s="48" t="s">
        <v>123</v>
      </c>
      <c r="X187" s="48" t="s">
        <v>105</v>
      </c>
      <c r="Y187" s="48" t="s">
        <v>124</v>
      </c>
      <c r="Z187" s="48" t="s">
        <v>124</v>
      </c>
      <c r="AA187" s="48" t="s">
        <v>124</v>
      </c>
      <c r="AB187" s="48" t="s">
        <v>124</v>
      </c>
      <c r="AC187" s="154">
        <v>30</v>
      </c>
      <c r="AD187" s="48">
        <v>130</v>
      </c>
      <c r="AE187" s="155">
        <v>420</v>
      </c>
      <c r="AF187" s="48" t="s">
        <v>431</v>
      </c>
      <c r="AG187" s="48" t="s">
        <v>684</v>
      </c>
      <c r="AH187" s="48"/>
    </row>
    <row r="188" s="24" customFormat="1" ht="37.5" spans="1:34">
      <c r="A188" s="109">
        <v>47</v>
      </c>
      <c r="B188" s="48" t="s">
        <v>749</v>
      </c>
      <c r="C188" s="48" t="s">
        <v>750</v>
      </c>
      <c r="D188" s="48" t="s">
        <v>487</v>
      </c>
      <c r="E188" s="48" t="s">
        <v>751</v>
      </c>
      <c r="F188" s="48" t="s">
        <v>127</v>
      </c>
      <c r="G188" s="48" t="s">
        <v>487</v>
      </c>
      <c r="H188" s="48" t="s">
        <v>752</v>
      </c>
      <c r="I188" s="48">
        <v>10</v>
      </c>
      <c r="J188" s="48">
        <v>10</v>
      </c>
      <c r="K188" s="48"/>
      <c r="L188" s="48"/>
      <c r="M188" s="48"/>
      <c r="N188" s="48"/>
      <c r="O188" s="48"/>
      <c r="P188" s="48"/>
      <c r="Q188" s="48"/>
      <c r="R188" s="48"/>
      <c r="S188" s="48"/>
      <c r="T188" s="48"/>
      <c r="U188" s="48"/>
      <c r="V188" s="48"/>
      <c r="W188" s="48" t="s">
        <v>123</v>
      </c>
      <c r="X188" s="48" t="s">
        <v>105</v>
      </c>
      <c r="Y188" s="48" t="s">
        <v>124</v>
      </c>
      <c r="Z188" s="48" t="s">
        <v>124</v>
      </c>
      <c r="AA188" s="48" t="s">
        <v>124</v>
      </c>
      <c r="AB188" s="48" t="s">
        <v>124</v>
      </c>
      <c r="AC188" s="154">
        <v>43</v>
      </c>
      <c r="AD188" s="48">
        <v>201</v>
      </c>
      <c r="AE188" s="155">
        <v>500</v>
      </c>
      <c r="AF188" s="48" t="s">
        <v>431</v>
      </c>
      <c r="AG188" s="48" t="s">
        <v>684</v>
      </c>
      <c r="AH188" s="48"/>
    </row>
    <row r="189" s="24" customFormat="1" ht="53" customHeight="1" spans="1:34">
      <c r="A189" s="109">
        <v>48</v>
      </c>
      <c r="B189" s="48" t="s">
        <v>753</v>
      </c>
      <c r="C189" s="48" t="s">
        <v>754</v>
      </c>
      <c r="D189" s="48" t="s">
        <v>487</v>
      </c>
      <c r="E189" s="48" t="s">
        <v>499</v>
      </c>
      <c r="F189" s="48" t="s">
        <v>127</v>
      </c>
      <c r="G189" s="48" t="s">
        <v>487</v>
      </c>
      <c r="H189" s="48" t="s">
        <v>500</v>
      </c>
      <c r="I189" s="48">
        <v>50</v>
      </c>
      <c r="J189" s="48">
        <v>50</v>
      </c>
      <c r="K189" s="48"/>
      <c r="L189" s="48"/>
      <c r="M189" s="48"/>
      <c r="N189" s="48"/>
      <c r="O189" s="48"/>
      <c r="P189" s="48"/>
      <c r="Q189" s="48"/>
      <c r="R189" s="48"/>
      <c r="S189" s="48"/>
      <c r="T189" s="48"/>
      <c r="U189" s="48"/>
      <c r="V189" s="48"/>
      <c r="W189" s="48" t="s">
        <v>123</v>
      </c>
      <c r="X189" s="48" t="s">
        <v>105</v>
      </c>
      <c r="Y189" s="48" t="s">
        <v>124</v>
      </c>
      <c r="Z189" s="48" t="s">
        <v>124</v>
      </c>
      <c r="AA189" s="48" t="s">
        <v>124</v>
      </c>
      <c r="AB189" s="48" t="s">
        <v>124</v>
      </c>
      <c r="AC189" s="154">
        <v>52</v>
      </c>
      <c r="AD189" s="48">
        <v>166</v>
      </c>
      <c r="AE189" s="155">
        <v>376</v>
      </c>
      <c r="AF189" s="48" t="s">
        <v>431</v>
      </c>
      <c r="AG189" s="48" t="s">
        <v>684</v>
      </c>
      <c r="AH189" s="48"/>
    </row>
    <row r="190" s="23" customFormat="1" ht="37.5" spans="1:34">
      <c r="A190" s="109">
        <v>49</v>
      </c>
      <c r="B190" s="48" t="s">
        <v>755</v>
      </c>
      <c r="C190" s="48" t="s">
        <v>756</v>
      </c>
      <c r="D190" s="48" t="s">
        <v>487</v>
      </c>
      <c r="E190" s="48" t="s">
        <v>757</v>
      </c>
      <c r="F190" s="48" t="s">
        <v>127</v>
      </c>
      <c r="G190" s="48" t="s">
        <v>487</v>
      </c>
      <c r="H190" s="48" t="s">
        <v>758</v>
      </c>
      <c r="I190" s="48">
        <v>8</v>
      </c>
      <c r="J190" s="48">
        <v>8</v>
      </c>
      <c r="K190" s="48"/>
      <c r="L190" s="48"/>
      <c r="M190" s="48"/>
      <c r="N190" s="48"/>
      <c r="O190" s="48"/>
      <c r="P190" s="48"/>
      <c r="Q190" s="48"/>
      <c r="R190" s="48"/>
      <c r="S190" s="48"/>
      <c r="T190" s="48"/>
      <c r="U190" s="48"/>
      <c r="V190" s="48"/>
      <c r="W190" s="48" t="s">
        <v>123</v>
      </c>
      <c r="X190" s="48" t="s">
        <v>105</v>
      </c>
      <c r="Y190" s="48" t="s">
        <v>124</v>
      </c>
      <c r="Z190" s="48" t="s">
        <v>124</v>
      </c>
      <c r="AA190" s="48" t="s">
        <v>124</v>
      </c>
      <c r="AB190" s="48" t="s">
        <v>124</v>
      </c>
      <c r="AC190" s="154">
        <v>110</v>
      </c>
      <c r="AD190" s="48">
        <v>482</v>
      </c>
      <c r="AE190" s="155">
        <v>482</v>
      </c>
      <c r="AF190" s="48" t="s">
        <v>431</v>
      </c>
      <c r="AG190" s="48" t="s">
        <v>684</v>
      </c>
      <c r="AH190" s="48"/>
    </row>
    <row r="191" s="24" customFormat="1" ht="75" spans="1:34">
      <c r="A191" s="109">
        <v>50</v>
      </c>
      <c r="B191" s="48" t="s">
        <v>755</v>
      </c>
      <c r="C191" s="48" t="s">
        <v>759</v>
      </c>
      <c r="D191" s="48" t="s">
        <v>487</v>
      </c>
      <c r="E191" s="48" t="s">
        <v>757</v>
      </c>
      <c r="F191" s="48" t="s">
        <v>127</v>
      </c>
      <c r="G191" s="48" t="s">
        <v>487</v>
      </c>
      <c r="H191" s="48" t="s">
        <v>758</v>
      </c>
      <c r="I191" s="136">
        <v>58</v>
      </c>
      <c r="J191" s="136">
        <v>58</v>
      </c>
      <c r="K191" s="48"/>
      <c r="L191" s="48"/>
      <c r="M191" s="48"/>
      <c r="N191" s="48"/>
      <c r="O191" s="48"/>
      <c r="P191" s="48"/>
      <c r="Q191" s="48"/>
      <c r="R191" s="48"/>
      <c r="S191" s="48"/>
      <c r="T191" s="48"/>
      <c r="U191" s="48"/>
      <c r="V191" s="48"/>
      <c r="W191" s="48" t="s">
        <v>123</v>
      </c>
      <c r="X191" s="48" t="s">
        <v>105</v>
      </c>
      <c r="Y191" s="48" t="s">
        <v>124</v>
      </c>
      <c r="Z191" s="48" t="s">
        <v>124</v>
      </c>
      <c r="AA191" s="48" t="s">
        <v>124</v>
      </c>
      <c r="AB191" s="48" t="s">
        <v>124</v>
      </c>
      <c r="AC191" s="154">
        <v>29</v>
      </c>
      <c r="AD191" s="48">
        <v>115</v>
      </c>
      <c r="AE191" s="155">
        <v>115</v>
      </c>
      <c r="AF191" s="48" t="s">
        <v>431</v>
      </c>
      <c r="AG191" s="48" t="s">
        <v>684</v>
      </c>
      <c r="AH191" s="48"/>
    </row>
    <row r="192" s="24" customFormat="1" ht="127" customHeight="1" spans="1:34">
      <c r="A192" s="109">
        <v>51</v>
      </c>
      <c r="B192" s="48" t="s">
        <v>760</v>
      </c>
      <c r="C192" s="48" t="s">
        <v>761</v>
      </c>
      <c r="D192" s="48" t="s">
        <v>487</v>
      </c>
      <c r="E192" s="48" t="s">
        <v>762</v>
      </c>
      <c r="F192" s="48" t="s">
        <v>127</v>
      </c>
      <c r="G192" s="48" t="s">
        <v>487</v>
      </c>
      <c r="H192" s="48" t="s">
        <v>763</v>
      </c>
      <c r="I192" s="48">
        <v>15</v>
      </c>
      <c r="J192" s="48">
        <v>15</v>
      </c>
      <c r="K192" s="48"/>
      <c r="L192" s="48"/>
      <c r="M192" s="48"/>
      <c r="N192" s="48"/>
      <c r="O192" s="48"/>
      <c r="P192" s="48"/>
      <c r="Q192" s="48"/>
      <c r="R192" s="48"/>
      <c r="S192" s="48"/>
      <c r="T192" s="48"/>
      <c r="U192" s="48"/>
      <c r="V192" s="48"/>
      <c r="W192" s="48" t="s">
        <v>123</v>
      </c>
      <c r="X192" s="48" t="s">
        <v>105</v>
      </c>
      <c r="Y192" s="48" t="s">
        <v>124</v>
      </c>
      <c r="Z192" s="48" t="s">
        <v>124</v>
      </c>
      <c r="AA192" s="48" t="s">
        <v>124</v>
      </c>
      <c r="AB192" s="48" t="s">
        <v>124</v>
      </c>
      <c r="AC192" s="154">
        <v>16</v>
      </c>
      <c r="AD192" s="48">
        <v>62</v>
      </c>
      <c r="AE192" s="155">
        <v>101</v>
      </c>
      <c r="AF192" s="48" t="s">
        <v>431</v>
      </c>
      <c r="AG192" s="48" t="s">
        <v>684</v>
      </c>
      <c r="AH192" s="48"/>
    </row>
    <row r="193" s="24" customFormat="1" ht="37.5" spans="1:34">
      <c r="A193" s="109">
        <v>52</v>
      </c>
      <c r="B193" s="48" t="s">
        <v>640</v>
      </c>
      <c r="C193" s="48" t="s">
        <v>764</v>
      </c>
      <c r="D193" s="48" t="s">
        <v>200</v>
      </c>
      <c r="E193" s="48" t="s">
        <v>642</v>
      </c>
      <c r="F193" s="48" t="s">
        <v>127</v>
      </c>
      <c r="G193" s="48" t="s">
        <v>200</v>
      </c>
      <c r="H193" s="48" t="s">
        <v>643</v>
      </c>
      <c r="I193" s="48">
        <v>17</v>
      </c>
      <c r="J193" s="48">
        <v>17</v>
      </c>
      <c r="K193" s="48"/>
      <c r="L193" s="48"/>
      <c r="M193" s="48"/>
      <c r="N193" s="48"/>
      <c r="O193" s="48"/>
      <c r="P193" s="48"/>
      <c r="Q193" s="48"/>
      <c r="R193" s="48"/>
      <c r="S193" s="48"/>
      <c r="T193" s="48"/>
      <c r="U193" s="48"/>
      <c r="V193" s="48"/>
      <c r="W193" s="48" t="s">
        <v>123</v>
      </c>
      <c r="X193" s="49" t="s">
        <v>105</v>
      </c>
      <c r="Y193" s="49" t="s">
        <v>105</v>
      </c>
      <c r="Z193" s="48" t="s">
        <v>124</v>
      </c>
      <c r="AA193" s="48" t="s">
        <v>124</v>
      </c>
      <c r="AB193" s="49" t="s">
        <v>124</v>
      </c>
      <c r="AC193" s="154">
        <v>12</v>
      </c>
      <c r="AD193" s="48">
        <v>32</v>
      </c>
      <c r="AE193" s="155">
        <v>101</v>
      </c>
      <c r="AF193" s="48" t="s">
        <v>431</v>
      </c>
      <c r="AG193" s="48" t="s">
        <v>684</v>
      </c>
      <c r="AH193" s="48"/>
    </row>
    <row r="194" s="24" customFormat="1" ht="37.5" spans="1:34">
      <c r="A194" s="109">
        <v>53</v>
      </c>
      <c r="B194" s="48" t="s">
        <v>765</v>
      </c>
      <c r="C194" s="48" t="s">
        <v>766</v>
      </c>
      <c r="D194" s="48" t="s">
        <v>200</v>
      </c>
      <c r="E194" s="48" t="s">
        <v>474</v>
      </c>
      <c r="F194" s="48" t="s">
        <v>127</v>
      </c>
      <c r="G194" s="48" t="s">
        <v>200</v>
      </c>
      <c r="H194" s="48" t="s">
        <v>643</v>
      </c>
      <c r="I194" s="48">
        <v>21</v>
      </c>
      <c r="J194" s="48">
        <v>21</v>
      </c>
      <c r="K194" s="48"/>
      <c r="L194" s="48"/>
      <c r="M194" s="48"/>
      <c r="N194" s="48"/>
      <c r="O194" s="48"/>
      <c r="P194" s="48"/>
      <c r="Q194" s="48"/>
      <c r="R194" s="48"/>
      <c r="S194" s="48"/>
      <c r="T194" s="48"/>
      <c r="U194" s="48"/>
      <c r="V194" s="48"/>
      <c r="W194" s="48" t="s">
        <v>123</v>
      </c>
      <c r="X194" s="49" t="s">
        <v>105</v>
      </c>
      <c r="Y194" s="49" t="s">
        <v>105</v>
      </c>
      <c r="Z194" s="48" t="s">
        <v>124</v>
      </c>
      <c r="AA194" s="48" t="s">
        <v>124</v>
      </c>
      <c r="AB194" s="49" t="s">
        <v>124</v>
      </c>
      <c r="AC194" s="154">
        <v>19</v>
      </c>
      <c r="AD194" s="48">
        <v>107</v>
      </c>
      <c r="AE194" s="155">
        <v>135</v>
      </c>
      <c r="AF194" s="48" t="s">
        <v>431</v>
      </c>
      <c r="AG194" s="48" t="s">
        <v>684</v>
      </c>
      <c r="AH194" s="48"/>
    </row>
    <row r="195" s="24" customFormat="1" ht="37.5" spans="1:34">
      <c r="A195" s="109">
        <v>54</v>
      </c>
      <c r="B195" s="48" t="s">
        <v>767</v>
      </c>
      <c r="C195" s="48" t="s">
        <v>768</v>
      </c>
      <c r="D195" s="48" t="s">
        <v>200</v>
      </c>
      <c r="E195" s="48" t="s">
        <v>769</v>
      </c>
      <c r="F195" s="48" t="s">
        <v>127</v>
      </c>
      <c r="G195" s="48" t="s">
        <v>200</v>
      </c>
      <c r="H195" s="48" t="s">
        <v>643</v>
      </c>
      <c r="I195" s="48">
        <v>88.5</v>
      </c>
      <c r="J195" s="48">
        <v>88.5</v>
      </c>
      <c r="K195" s="48"/>
      <c r="L195" s="48"/>
      <c r="M195" s="48"/>
      <c r="N195" s="48"/>
      <c r="O195" s="48"/>
      <c r="P195" s="48"/>
      <c r="Q195" s="48"/>
      <c r="R195" s="48"/>
      <c r="S195" s="48"/>
      <c r="T195" s="48"/>
      <c r="U195" s="48"/>
      <c r="V195" s="48"/>
      <c r="W195" s="48" t="s">
        <v>123</v>
      </c>
      <c r="X195" s="49" t="s">
        <v>105</v>
      </c>
      <c r="Y195" s="49" t="s">
        <v>105</v>
      </c>
      <c r="Z195" s="48" t="s">
        <v>124</v>
      </c>
      <c r="AA195" s="48" t="s">
        <v>124</v>
      </c>
      <c r="AB195" s="49" t="s">
        <v>124</v>
      </c>
      <c r="AC195" s="154">
        <v>23</v>
      </c>
      <c r="AD195" s="48">
        <v>54</v>
      </c>
      <c r="AE195" s="155">
        <v>356</v>
      </c>
      <c r="AF195" s="48" t="s">
        <v>431</v>
      </c>
      <c r="AG195" s="48" t="s">
        <v>684</v>
      </c>
      <c r="AH195" s="48"/>
    </row>
    <row r="196" s="24" customFormat="1" ht="56.25" spans="1:34">
      <c r="A196" s="109">
        <v>55</v>
      </c>
      <c r="B196" s="162" t="s">
        <v>770</v>
      </c>
      <c r="C196" s="162" t="s">
        <v>771</v>
      </c>
      <c r="D196" s="162" t="s">
        <v>284</v>
      </c>
      <c r="E196" s="162" t="s">
        <v>620</v>
      </c>
      <c r="F196" s="48" t="s">
        <v>127</v>
      </c>
      <c r="G196" s="162" t="s">
        <v>284</v>
      </c>
      <c r="H196" s="162" t="s">
        <v>286</v>
      </c>
      <c r="I196" s="162">
        <v>29.5</v>
      </c>
      <c r="J196" s="162">
        <v>29.5</v>
      </c>
      <c r="K196" s="162"/>
      <c r="L196" s="162"/>
      <c r="M196" s="162"/>
      <c r="N196" s="162"/>
      <c r="O196" s="165"/>
      <c r="P196" s="165"/>
      <c r="Q196" s="165"/>
      <c r="R196" s="165"/>
      <c r="S196" s="165"/>
      <c r="T196" s="165"/>
      <c r="U196" s="165"/>
      <c r="V196" s="165"/>
      <c r="W196" s="48" t="s">
        <v>123</v>
      </c>
      <c r="X196" s="48" t="s">
        <v>105</v>
      </c>
      <c r="Y196" s="48" t="s">
        <v>124</v>
      </c>
      <c r="Z196" s="48" t="s">
        <v>124</v>
      </c>
      <c r="AA196" s="48" t="s">
        <v>124</v>
      </c>
      <c r="AB196" s="48" t="s">
        <v>124</v>
      </c>
      <c r="AC196" s="168">
        <v>97</v>
      </c>
      <c r="AD196" s="162">
        <v>362</v>
      </c>
      <c r="AE196" s="169">
        <v>820</v>
      </c>
      <c r="AF196" s="48" t="s">
        <v>431</v>
      </c>
      <c r="AG196" s="48" t="s">
        <v>684</v>
      </c>
      <c r="AH196" s="48"/>
    </row>
    <row r="197" s="24" customFormat="1" ht="56.25" spans="1:34">
      <c r="A197" s="109">
        <v>56</v>
      </c>
      <c r="B197" s="162" t="s">
        <v>772</v>
      </c>
      <c r="C197" s="162" t="s">
        <v>773</v>
      </c>
      <c r="D197" s="162" t="s">
        <v>284</v>
      </c>
      <c r="E197" s="162" t="s">
        <v>402</v>
      </c>
      <c r="F197" s="48" t="s">
        <v>127</v>
      </c>
      <c r="G197" s="162" t="s">
        <v>284</v>
      </c>
      <c r="H197" s="162" t="s">
        <v>286</v>
      </c>
      <c r="I197" s="162">
        <v>29</v>
      </c>
      <c r="J197" s="162">
        <v>29</v>
      </c>
      <c r="K197" s="48"/>
      <c r="L197" s="48"/>
      <c r="M197" s="48"/>
      <c r="N197" s="48"/>
      <c r="O197" s="48"/>
      <c r="P197" s="48"/>
      <c r="Q197" s="48"/>
      <c r="R197" s="48"/>
      <c r="S197" s="48"/>
      <c r="T197" s="48"/>
      <c r="U197" s="48"/>
      <c r="V197" s="48"/>
      <c r="W197" s="48" t="s">
        <v>123</v>
      </c>
      <c r="X197" s="48" t="s">
        <v>105</v>
      </c>
      <c r="Y197" s="48" t="s">
        <v>124</v>
      </c>
      <c r="Z197" s="48" t="s">
        <v>124</v>
      </c>
      <c r="AA197" s="48" t="s">
        <v>124</v>
      </c>
      <c r="AB197" s="48" t="s">
        <v>124</v>
      </c>
      <c r="AC197" s="168">
        <v>61</v>
      </c>
      <c r="AD197" s="162">
        <v>244</v>
      </c>
      <c r="AE197" s="169">
        <v>560</v>
      </c>
      <c r="AF197" s="48" t="s">
        <v>431</v>
      </c>
      <c r="AG197" s="48" t="s">
        <v>684</v>
      </c>
      <c r="AH197" s="48"/>
    </row>
    <row r="198" s="24" customFormat="1" ht="37.5" spans="1:34">
      <c r="A198" s="109">
        <v>57</v>
      </c>
      <c r="B198" s="162" t="s">
        <v>774</v>
      </c>
      <c r="C198" s="162" t="s">
        <v>775</v>
      </c>
      <c r="D198" s="162" t="s">
        <v>284</v>
      </c>
      <c r="E198" s="162" t="s">
        <v>620</v>
      </c>
      <c r="F198" s="48" t="s">
        <v>127</v>
      </c>
      <c r="G198" s="162" t="s">
        <v>284</v>
      </c>
      <c r="H198" s="162" t="s">
        <v>286</v>
      </c>
      <c r="I198" s="162">
        <v>25</v>
      </c>
      <c r="J198" s="162">
        <v>25</v>
      </c>
      <c r="K198" s="48"/>
      <c r="L198" s="48"/>
      <c r="M198" s="48"/>
      <c r="N198" s="48"/>
      <c r="O198" s="48"/>
      <c r="P198" s="48"/>
      <c r="Q198" s="48"/>
      <c r="R198" s="48"/>
      <c r="S198" s="48"/>
      <c r="T198" s="48"/>
      <c r="U198" s="48"/>
      <c r="V198" s="48"/>
      <c r="W198" s="48" t="s">
        <v>123</v>
      </c>
      <c r="X198" s="48" t="s">
        <v>105</v>
      </c>
      <c r="Y198" s="48" t="s">
        <v>124</v>
      </c>
      <c r="Z198" s="48" t="s">
        <v>124</v>
      </c>
      <c r="AA198" s="48" t="s">
        <v>124</v>
      </c>
      <c r="AB198" s="48" t="s">
        <v>124</v>
      </c>
      <c r="AC198" s="168">
        <v>43</v>
      </c>
      <c r="AD198" s="162">
        <v>173</v>
      </c>
      <c r="AE198" s="169">
        <v>345</v>
      </c>
      <c r="AF198" s="48" t="s">
        <v>431</v>
      </c>
      <c r="AG198" s="48" t="s">
        <v>684</v>
      </c>
      <c r="AH198" s="48"/>
    </row>
    <row r="199" s="24" customFormat="1" ht="55" customHeight="1" spans="1:34">
      <c r="A199" s="109">
        <v>58</v>
      </c>
      <c r="B199" s="162" t="s">
        <v>776</v>
      </c>
      <c r="C199" s="162" t="s">
        <v>777</v>
      </c>
      <c r="D199" s="162" t="s">
        <v>284</v>
      </c>
      <c r="E199" s="162" t="s">
        <v>412</v>
      </c>
      <c r="F199" s="48" t="s">
        <v>127</v>
      </c>
      <c r="G199" s="162" t="s">
        <v>284</v>
      </c>
      <c r="H199" s="162" t="s">
        <v>286</v>
      </c>
      <c r="I199" s="162">
        <v>29.5</v>
      </c>
      <c r="J199" s="162">
        <v>29.5</v>
      </c>
      <c r="K199" s="162"/>
      <c r="L199" s="162"/>
      <c r="M199" s="162"/>
      <c r="N199" s="162"/>
      <c r="O199" s="165"/>
      <c r="P199" s="165"/>
      <c r="Q199" s="165"/>
      <c r="R199" s="165"/>
      <c r="S199" s="165"/>
      <c r="T199" s="165"/>
      <c r="U199" s="165"/>
      <c r="V199" s="165"/>
      <c r="W199" s="48" t="s">
        <v>123</v>
      </c>
      <c r="X199" s="48" t="s">
        <v>105</v>
      </c>
      <c r="Y199" s="48" t="s">
        <v>124</v>
      </c>
      <c r="Z199" s="48" t="s">
        <v>124</v>
      </c>
      <c r="AA199" s="48" t="s">
        <v>124</v>
      </c>
      <c r="AB199" s="48" t="s">
        <v>124</v>
      </c>
      <c r="AC199" s="168">
        <v>65</v>
      </c>
      <c r="AD199" s="162">
        <v>255</v>
      </c>
      <c r="AE199" s="169">
        <v>909</v>
      </c>
      <c r="AF199" s="48" t="s">
        <v>431</v>
      </c>
      <c r="AG199" s="48" t="s">
        <v>684</v>
      </c>
      <c r="AH199" s="48"/>
    </row>
    <row r="200" s="24" customFormat="1" ht="37.5" spans="1:34">
      <c r="A200" s="109">
        <v>59</v>
      </c>
      <c r="B200" s="48" t="s">
        <v>778</v>
      </c>
      <c r="C200" s="48" t="s">
        <v>779</v>
      </c>
      <c r="D200" s="48" t="s">
        <v>276</v>
      </c>
      <c r="E200" s="48" t="s">
        <v>277</v>
      </c>
      <c r="F200" s="48" t="s">
        <v>127</v>
      </c>
      <c r="G200" s="48" t="s">
        <v>780</v>
      </c>
      <c r="H200" s="48" t="s">
        <v>278</v>
      </c>
      <c r="I200" s="48">
        <v>20</v>
      </c>
      <c r="J200" s="48">
        <v>20</v>
      </c>
      <c r="K200" s="48"/>
      <c r="L200" s="48"/>
      <c r="M200" s="48"/>
      <c r="N200" s="48"/>
      <c r="O200" s="48"/>
      <c r="P200" s="48"/>
      <c r="Q200" s="48"/>
      <c r="R200" s="48"/>
      <c r="S200" s="48"/>
      <c r="T200" s="48"/>
      <c r="U200" s="48"/>
      <c r="V200" s="48"/>
      <c r="W200" s="48" t="s">
        <v>123</v>
      </c>
      <c r="X200" s="48" t="s">
        <v>105</v>
      </c>
      <c r="Y200" s="48" t="s">
        <v>124</v>
      </c>
      <c r="Z200" s="48" t="s">
        <v>124</v>
      </c>
      <c r="AA200" s="48" t="s">
        <v>124</v>
      </c>
      <c r="AB200" s="48" t="s">
        <v>124</v>
      </c>
      <c r="AC200" s="154">
        <v>14</v>
      </c>
      <c r="AD200" s="48">
        <v>54</v>
      </c>
      <c r="AE200" s="155">
        <v>174</v>
      </c>
      <c r="AF200" s="48" t="s">
        <v>431</v>
      </c>
      <c r="AG200" s="48" t="s">
        <v>684</v>
      </c>
      <c r="AH200" s="48"/>
    </row>
    <row r="201" s="24" customFormat="1" ht="131.25" spans="1:34">
      <c r="A201" s="109">
        <v>60</v>
      </c>
      <c r="B201" s="50" t="s">
        <v>781</v>
      </c>
      <c r="C201" s="50" t="s">
        <v>782</v>
      </c>
      <c r="D201" s="48" t="s">
        <v>149</v>
      </c>
      <c r="E201" s="48" t="s">
        <v>783</v>
      </c>
      <c r="F201" s="48" t="s">
        <v>127</v>
      </c>
      <c r="G201" s="48" t="s">
        <v>149</v>
      </c>
      <c r="H201" s="48" t="s">
        <v>784</v>
      </c>
      <c r="I201" s="48">
        <v>69</v>
      </c>
      <c r="J201" s="48">
        <v>69</v>
      </c>
      <c r="K201" s="48"/>
      <c r="L201" s="48"/>
      <c r="M201" s="48"/>
      <c r="N201" s="48"/>
      <c r="O201" s="48"/>
      <c r="P201" s="48"/>
      <c r="Q201" s="48"/>
      <c r="R201" s="48"/>
      <c r="S201" s="48"/>
      <c r="T201" s="48"/>
      <c r="U201" s="48"/>
      <c r="V201" s="48"/>
      <c r="W201" s="48" t="s">
        <v>123</v>
      </c>
      <c r="X201" s="48" t="s">
        <v>105</v>
      </c>
      <c r="Y201" s="48" t="s">
        <v>124</v>
      </c>
      <c r="Z201" s="48" t="s">
        <v>124</v>
      </c>
      <c r="AA201" s="48" t="s">
        <v>124</v>
      </c>
      <c r="AB201" s="48" t="s">
        <v>124</v>
      </c>
      <c r="AC201" s="152">
        <v>11</v>
      </c>
      <c r="AD201" s="50">
        <v>45</v>
      </c>
      <c r="AE201" s="153">
        <v>225</v>
      </c>
      <c r="AF201" s="48" t="s">
        <v>136</v>
      </c>
      <c r="AG201" s="48" t="s">
        <v>684</v>
      </c>
      <c r="AH201" s="48"/>
    </row>
    <row r="202" s="24" customFormat="1" ht="56.25" spans="1:34">
      <c r="A202" s="109">
        <v>61</v>
      </c>
      <c r="B202" s="48" t="s">
        <v>785</v>
      </c>
      <c r="C202" s="48" t="s">
        <v>786</v>
      </c>
      <c r="D202" s="48" t="s">
        <v>149</v>
      </c>
      <c r="E202" s="48" t="s">
        <v>787</v>
      </c>
      <c r="F202" s="48" t="s">
        <v>127</v>
      </c>
      <c r="G202" s="48" t="s">
        <v>149</v>
      </c>
      <c r="H202" s="48" t="s">
        <v>784</v>
      </c>
      <c r="I202" s="48">
        <v>60</v>
      </c>
      <c r="J202" s="48">
        <v>60</v>
      </c>
      <c r="K202" s="48"/>
      <c r="L202" s="48"/>
      <c r="M202" s="48"/>
      <c r="N202" s="48"/>
      <c r="O202" s="48"/>
      <c r="P202" s="48"/>
      <c r="Q202" s="48"/>
      <c r="R202" s="48"/>
      <c r="S202" s="48"/>
      <c r="T202" s="48"/>
      <c r="U202" s="48"/>
      <c r="V202" s="48"/>
      <c r="W202" s="48" t="s">
        <v>123</v>
      </c>
      <c r="X202" s="48" t="s">
        <v>105</v>
      </c>
      <c r="Y202" s="48" t="s">
        <v>124</v>
      </c>
      <c r="Z202" s="48" t="s">
        <v>124</v>
      </c>
      <c r="AA202" s="48" t="s">
        <v>124</v>
      </c>
      <c r="AB202" s="48" t="s">
        <v>124</v>
      </c>
      <c r="AC202" s="154">
        <v>93</v>
      </c>
      <c r="AD202" s="48">
        <v>364</v>
      </c>
      <c r="AE202" s="155">
        <v>769</v>
      </c>
      <c r="AF202" s="48" t="s">
        <v>431</v>
      </c>
      <c r="AG202" s="48" t="s">
        <v>684</v>
      </c>
      <c r="AH202" s="48"/>
    </row>
    <row r="203" s="24" customFormat="1" ht="37.5" spans="1:34">
      <c r="A203" s="109">
        <v>62</v>
      </c>
      <c r="B203" s="48" t="s">
        <v>788</v>
      </c>
      <c r="C203" s="48" t="s">
        <v>789</v>
      </c>
      <c r="D203" s="48" t="s">
        <v>149</v>
      </c>
      <c r="E203" s="48" t="s">
        <v>790</v>
      </c>
      <c r="F203" s="48" t="s">
        <v>127</v>
      </c>
      <c r="G203" s="48" t="s">
        <v>149</v>
      </c>
      <c r="H203" s="48" t="s">
        <v>784</v>
      </c>
      <c r="I203" s="48">
        <v>49.5</v>
      </c>
      <c r="J203" s="48">
        <v>49.5</v>
      </c>
      <c r="K203" s="48"/>
      <c r="L203" s="48"/>
      <c r="M203" s="48"/>
      <c r="N203" s="48"/>
      <c r="O203" s="48"/>
      <c r="P203" s="48"/>
      <c r="Q203" s="48"/>
      <c r="R203" s="48"/>
      <c r="S203" s="48"/>
      <c r="T203" s="48"/>
      <c r="U203" s="48"/>
      <c r="V203" s="48"/>
      <c r="W203" s="48" t="s">
        <v>123</v>
      </c>
      <c r="X203" s="48" t="s">
        <v>105</v>
      </c>
      <c r="Y203" s="48" t="s">
        <v>124</v>
      </c>
      <c r="Z203" s="48" t="s">
        <v>124</v>
      </c>
      <c r="AA203" s="48" t="s">
        <v>124</v>
      </c>
      <c r="AB203" s="48" t="s">
        <v>124</v>
      </c>
      <c r="AC203" s="154">
        <v>68</v>
      </c>
      <c r="AD203" s="48">
        <v>276</v>
      </c>
      <c r="AE203" s="155">
        <v>570</v>
      </c>
      <c r="AF203" s="48" t="s">
        <v>431</v>
      </c>
      <c r="AG203" s="48" t="s">
        <v>684</v>
      </c>
      <c r="AH203" s="48"/>
    </row>
    <row r="204" s="24" customFormat="1" ht="56.25" spans="1:34">
      <c r="A204" s="109">
        <v>63</v>
      </c>
      <c r="B204" s="48" t="s">
        <v>791</v>
      </c>
      <c r="C204" s="48" t="s">
        <v>792</v>
      </c>
      <c r="D204" s="48" t="s">
        <v>521</v>
      </c>
      <c r="E204" s="48" t="s">
        <v>793</v>
      </c>
      <c r="F204" s="48" t="s">
        <v>127</v>
      </c>
      <c r="G204" s="48" t="s">
        <v>793</v>
      </c>
      <c r="H204" s="48" t="s">
        <v>794</v>
      </c>
      <c r="I204" s="48">
        <v>58.29</v>
      </c>
      <c r="J204" s="48">
        <v>58.29</v>
      </c>
      <c r="K204" s="48"/>
      <c r="L204" s="48"/>
      <c r="M204" s="48"/>
      <c r="N204" s="48"/>
      <c r="O204" s="48"/>
      <c r="P204" s="48"/>
      <c r="Q204" s="48"/>
      <c r="R204" s="48"/>
      <c r="S204" s="48"/>
      <c r="T204" s="48"/>
      <c r="U204" s="48"/>
      <c r="V204" s="48"/>
      <c r="W204" s="48" t="s">
        <v>123</v>
      </c>
      <c r="X204" s="117" t="s">
        <v>105</v>
      </c>
      <c r="Y204" s="117" t="s">
        <v>124</v>
      </c>
      <c r="Z204" s="117" t="s">
        <v>124</v>
      </c>
      <c r="AA204" s="117" t="s">
        <v>124</v>
      </c>
      <c r="AB204" s="117" t="s">
        <v>124</v>
      </c>
      <c r="AC204" s="154">
        <v>46</v>
      </c>
      <c r="AD204" s="48">
        <v>130</v>
      </c>
      <c r="AE204" s="155">
        <v>2080</v>
      </c>
      <c r="AF204" s="48" t="s">
        <v>431</v>
      </c>
      <c r="AG204" s="48" t="s">
        <v>684</v>
      </c>
      <c r="AH204" s="48"/>
    </row>
    <row r="205" s="24" customFormat="1" ht="37.5" spans="1:34">
      <c r="A205" s="109">
        <v>64</v>
      </c>
      <c r="B205" s="48" t="s">
        <v>795</v>
      </c>
      <c r="C205" s="48" t="s">
        <v>796</v>
      </c>
      <c r="D205" s="48" t="s">
        <v>521</v>
      </c>
      <c r="E205" s="48" t="s">
        <v>797</v>
      </c>
      <c r="F205" s="48" t="s">
        <v>127</v>
      </c>
      <c r="G205" s="48" t="s">
        <v>797</v>
      </c>
      <c r="H205" s="48" t="s">
        <v>798</v>
      </c>
      <c r="I205" s="48">
        <v>24.12</v>
      </c>
      <c r="J205" s="48">
        <v>24.12</v>
      </c>
      <c r="K205" s="117"/>
      <c r="L205" s="117"/>
      <c r="M205" s="117"/>
      <c r="N205" s="117"/>
      <c r="O205" s="117"/>
      <c r="P205" s="117"/>
      <c r="Q205" s="117"/>
      <c r="R205" s="117"/>
      <c r="S205" s="117"/>
      <c r="T205" s="117"/>
      <c r="U205" s="117"/>
      <c r="V205" s="117"/>
      <c r="W205" s="48" t="s">
        <v>123</v>
      </c>
      <c r="X205" s="117" t="s">
        <v>105</v>
      </c>
      <c r="Y205" s="117" t="s">
        <v>124</v>
      </c>
      <c r="Z205" s="117" t="s">
        <v>124</v>
      </c>
      <c r="AA205" s="117" t="s">
        <v>124</v>
      </c>
      <c r="AB205" s="117" t="s">
        <v>124</v>
      </c>
      <c r="AC205" s="154">
        <v>2</v>
      </c>
      <c r="AD205" s="48">
        <v>6</v>
      </c>
      <c r="AE205" s="155">
        <v>120</v>
      </c>
      <c r="AF205" s="48" t="s">
        <v>431</v>
      </c>
      <c r="AG205" s="48" t="s">
        <v>684</v>
      </c>
      <c r="AH205" s="48"/>
    </row>
    <row r="206" s="25" customFormat="1" ht="60" customHeight="1" spans="1:34">
      <c r="A206" s="43" t="s">
        <v>63</v>
      </c>
      <c r="B206" s="43"/>
      <c r="C206" s="43"/>
      <c r="D206" s="43"/>
      <c r="E206" s="43"/>
      <c r="F206" s="43"/>
      <c r="G206" s="43"/>
      <c r="H206" s="43"/>
      <c r="I206" s="43"/>
      <c r="J206" s="43"/>
      <c r="K206" s="44"/>
      <c r="L206" s="44"/>
      <c r="M206" s="44"/>
      <c r="N206" s="44"/>
      <c r="O206" s="44"/>
      <c r="P206" s="44"/>
      <c r="Q206" s="44"/>
      <c r="R206" s="44"/>
      <c r="S206" s="44"/>
      <c r="T206" s="44"/>
      <c r="U206" s="44"/>
      <c r="V206" s="44"/>
      <c r="W206" s="43"/>
      <c r="X206" s="44"/>
      <c r="Y206" s="44"/>
      <c r="Z206" s="44"/>
      <c r="AA206" s="44"/>
      <c r="AB206" s="44"/>
      <c r="AC206" s="170"/>
      <c r="AD206" s="43"/>
      <c r="AE206" s="171"/>
      <c r="AF206" s="43"/>
      <c r="AG206" s="43"/>
      <c r="AH206" s="43"/>
    </row>
    <row r="207" s="25" customFormat="1" ht="60" customHeight="1" spans="1:34">
      <c r="A207" s="43" t="s">
        <v>64</v>
      </c>
      <c r="B207" s="43"/>
      <c r="C207" s="43"/>
      <c r="D207" s="43"/>
      <c r="E207" s="43"/>
      <c r="F207" s="43"/>
      <c r="G207" s="43"/>
      <c r="H207" s="43"/>
      <c r="I207" s="43"/>
      <c r="J207" s="43"/>
      <c r="K207" s="44"/>
      <c r="L207" s="44"/>
      <c r="M207" s="44"/>
      <c r="N207" s="44"/>
      <c r="O207" s="44"/>
      <c r="P207" s="44"/>
      <c r="Q207" s="44"/>
      <c r="R207" s="44"/>
      <c r="S207" s="44"/>
      <c r="T207" s="44"/>
      <c r="U207" s="44"/>
      <c r="V207" s="44"/>
      <c r="W207" s="43"/>
      <c r="X207" s="44"/>
      <c r="Y207" s="44"/>
      <c r="Z207" s="44"/>
      <c r="AA207" s="44"/>
      <c r="AB207" s="44"/>
      <c r="AC207" s="170"/>
      <c r="AD207" s="43"/>
      <c r="AE207" s="171"/>
      <c r="AF207" s="43"/>
      <c r="AG207" s="43"/>
      <c r="AH207" s="43"/>
    </row>
    <row r="208" s="25" customFormat="1" ht="60" customHeight="1" spans="1:34">
      <c r="A208" s="43" t="s">
        <v>65</v>
      </c>
      <c r="B208" s="43"/>
      <c r="C208" s="43"/>
      <c r="D208" s="43"/>
      <c r="E208" s="43"/>
      <c r="F208" s="43"/>
      <c r="G208" s="43"/>
      <c r="H208" s="43"/>
      <c r="I208" s="43"/>
      <c r="J208" s="43"/>
      <c r="K208" s="44"/>
      <c r="L208" s="44"/>
      <c r="M208" s="44"/>
      <c r="N208" s="44"/>
      <c r="O208" s="44"/>
      <c r="P208" s="44"/>
      <c r="Q208" s="44"/>
      <c r="R208" s="44"/>
      <c r="S208" s="44"/>
      <c r="T208" s="44"/>
      <c r="U208" s="44"/>
      <c r="V208" s="44"/>
      <c r="W208" s="43"/>
      <c r="X208" s="44"/>
      <c r="Y208" s="44"/>
      <c r="Z208" s="44"/>
      <c r="AA208" s="44"/>
      <c r="AB208" s="44"/>
      <c r="AC208" s="170"/>
      <c r="AD208" s="43"/>
      <c r="AE208" s="171"/>
      <c r="AF208" s="43"/>
      <c r="AG208" s="43"/>
      <c r="AH208" s="43"/>
    </row>
    <row r="209" s="25" customFormat="1" ht="60" customHeight="1" spans="1:34">
      <c r="A209" s="43" t="s">
        <v>66</v>
      </c>
      <c r="B209" s="43">
        <v>7</v>
      </c>
      <c r="C209" s="43"/>
      <c r="D209" s="43"/>
      <c r="E209" s="43"/>
      <c r="F209" s="43"/>
      <c r="G209" s="43"/>
      <c r="H209" s="43"/>
      <c r="I209" s="43">
        <v>383</v>
      </c>
      <c r="J209" s="43">
        <v>383</v>
      </c>
      <c r="K209" s="44"/>
      <c r="L209" s="44"/>
      <c r="M209" s="44"/>
      <c r="N209" s="44"/>
      <c r="O209" s="44"/>
      <c r="P209" s="44"/>
      <c r="Q209" s="44"/>
      <c r="R209" s="44"/>
      <c r="S209" s="44"/>
      <c r="T209" s="44"/>
      <c r="U209" s="44"/>
      <c r="V209" s="44"/>
      <c r="W209" s="43"/>
      <c r="X209" s="44"/>
      <c r="Y209" s="44"/>
      <c r="Z209" s="44"/>
      <c r="AA209" s="44"/>
      <c r="AB209" s="44"/>
      <c r="AC209" s="170">
        <v>727</v>
      </c>
      <c r="AD209" s="43">
        <v>4590</v>
      </c>
      <c r="AE209" s="171">
        <v>9985</v>
      </c>
      <c r="AF209" s="43"/>
      <c r="AG209" s="43"/>
      <c r="AH209" s="43"/>
    </row>
    <row r="210" s="23" customFormat="1" ht="37.5" spans="1:34">
      <c r="A210" s="56">
        <v>1</v>
      </c>
      <c r="B210" s="85" t="s">
        <v>799</v>
      </c>
      <c r="C210" s="85" t="s">
        <v>800</v>
      </c>
      <c r="D210" s="85" t="s">
        <v>284</v>
      </c>
      <c r="E210" s="85" t="s">
        <v>408</v>
      </c>
      <c r="F210" s="48" t="s">
        <v>127</v>
      </c>
      <c r="G210" s="85" t="s">
        <v>284</v>
      </c>
      <c r="H210" s="85" t="s">
        <v>286</v>
      </c>
      <c r="I210" s="85">
        <v>28</v>
      </c>
      <c r="J210" s="85">
        <v>28</v>
      </c>
      <c r="K210" s="85"/>
      <c r="L210" s="85"/>
      <c r="M210" s="85"/>
      <c r="N210" s="85"/>
      <c r="O210" s="166"/>
      <c r="P210" s="166"/>
      <c r="Q210" s="166"/>
      <c r="R210" s="166"/>
      <c r="S210" s="166"/>
      <c r="T210" s="166"/>
      <c r="U210" s="166"/>
      <c r="V210" s="166"/>
      <c r="W210" s="56" t="s">
        <v>123</v>
      </c>
      <c r="X210" s="56" t="s">
        <v>105</v>
      </c>
      <c r="Y210" s="56" t="s">
        <v>124</v>
      </c>
      <c r="Z210" s="56" t="s">
        <v>124</v>
      </c>
      <c r="AA210" s="56" t="s">
        <v>124</v>
      </c>
      <c r="AB210" s="56" t="s">
        <v>124</v>
      </c>
      <c r="AC210" s="84">
        <v>34</v>
      </c>
      <c r="AD210" s="85">
        <v>102</v>
      </c>
      <c r="AE210" s="172">
        <v>165</v>
      </c>
      <c r="AF210" s="56" t="s">
        <v>431</v>
      </c>
      <c r="AG210" s="56" t="s">
        <v>684</v>
      </c>
      <c r="AH210" s="56"/>
    </row>
    <row r="211" s="23" customFormat="1" ht="37.5" spans="1:34">
      <c r="A211" s="56">
        <v>2</v>
      </c>
      <c r="B211" s="56" t="s">
        <v>801</v>
      </c>
      <c r="C211" s="56" t="s">
        <v>802</v>
      </c>
      <c r="D211" s="56" t="s">
        <v>276</v>
      </c>
      <c r="E211" s="56" t="s">
        <v>803</v>
      </c>
      <c r="F211" s="48" t="s">
        <v>127</v>
      </c>
      <c r="G211" s="56" t="s">
        <v>780</v>
      </c>
      <c r="H211" s="56" t="s">
        <v>278</v>
      </c>
      <c r="I211" s="56">
        <v>180</v>
      </c>
      <c r="J211" s="56">
        <v>180</v>
      </c>
      <c r="K211" s="56"/>
      <c r="L211" s="56"/>
      <c r="M211" s="56"/>
      <c r="N211" s="56"/>
      <c r="O211" s="56"/>
      <c r="P211" s="56"/>
      <c r="Q211" s="56"/>
      <c r="R211" s="56"/>
      <c r="S211" s="56"/>
      <c r="T211" s="56"/>
      <c r="U211" s="56"/>
      <c r="V211" s="56"/>
      <c r="W211" s="56" t="s">
        <v>123</v>
      </c>
      <c r="X211" s="56" t="s">
        <v>105</v>
      </c>
      <c r="Y211" s="56" t="s">
        <v>124</v>
      </c>
      <c r="Z211" s="56" t="s">
        <v>124</v>
      </c>
      <c r="AA211" s="56" t="s">
        <v>124</v>
      </c>
      <c r="AB211" s="56" t="s">
        <v>124</v>
      </c>
      <c r="AC211" s="138">
        <v>342</v>
      </c>
      <c r="AD211" s="56">
        <v>1266</v>
      </c>
      <c r="AE211" s="156">
        <v>1266</v>
      </c>
      <c r="AF211" s="56" t="s">
        <v>431</v>
      </c>
      <c r="AG211" s="56" t="s">
        <v>684</v>
      </c>
      <c r="AH211" s="56"/>
    </row>
    <row r="212" s="23" customFormat="1" ht="92" customHeight="1" spans="1:34">
      <c r="A212" s="56">
        <v>3</v>
      </c>
      <c r="B212" s="163" t="s">
        <v>804</v>
      </c>
      <c r="C212" s="56" t="s">
        <v>805</v>
      </c>
      <c r="D212" s="56" t="s">
        <v>149</v>
      </c>
      <c r="E212" s="56" t="s">
        <v>666</v>
      </c>
      <c r="F212" s="48" t="s">
        <v>127</v>
      </c>
      <c r="G212" s="56" t="s">
        <v>149</v>
      </c>
      <c r="H212" s="56" t="s">
        <v>784</v>
      </c>
      <c r="I212" s="56">
        <v>28</v>
      </c>
      <c r="J212" s="56">
        <v>28</v>
      </c>
      <c r="K212" s="56"/>
      <c r="L212" s="56"/>
      <c r="M212" s="56"/>
      <c r="N212" s="56"/>
      <c r="O212" s="56"/>
      <c r="P212" s="56"/>
      <c r="Q212" s="56"/>
      <c r="R212" s="56"/>
      <c r="S212" s="56"/>
      <c r="T212" s="56"/>
      <c r="U212" s="56"/>
      <c r="V212" s="56"/>
      <c r="W212" s="56" t="s">
        <v>123</v>
      </c>
      <c r="X212" s="56" t="s">
        <v>105</v>
      </c>
      <c r="Y212" s="56" t="s">
        <v>124</v>
      </c>
      <c r="Z212" s="56" t="s">
        <v>124</v>
      </c>
      <c r="AA212" s="56" t="s">
        <v>124</v>
      </c>
      <c r="AB212" s="56" t="s">
        <v>124</v>
      </c>
      <c r="AC212" s="138">
        <v>45</v>
      </c>
      <c r="AD212" s="56">
        <v>185</v>
      </c>
      <c r="AE212" s="156">
        <v>600</v>
      </c>
      <c r="AF212" s="56" t="s">
        <v>431</v>
      </c>
      <c r="AG212" s="56" t="s">
        <v>684</v>
      </c>
      <c r="AH212" s="56"/>
    </row>
    <row r="213" s="23" customFormat="1" ht="56.25" spans="1:34">
      <c r="A213" s="56">
        <v>4</v>
      </c>
      <c r="B213" s="56" t="s">
        <v>806</v>
      </c>
      <c r="C213" s="56" t="s">
        <v>807</v>
      </c>
      <c r="D213" s="56" t="s">
        <v>808</v>
      </c>
      <c r="E213" s="56" t="s">
        <v>503</v>
      </c>
      <c r="F213" s="48" t="s">
        <v>127</v>
      </c>
      <c r="G213" s="56" t="s">
        <v>487</v>
      </c>
      <c r="H213" s="56" t="s">
        <v>504</v>
      </c>
      <c r="I213" s="56">
        <v>31</v>
      </c>
      <c r="J213" s="56">
        <v>31</v>
      </c>
      <c r="K213" s="56"/>
      <c r="L213" s="56"/>
      <c r="M213" s="56"/>
      <c r="N213" s="56"/>
      <c r="O213" s="56"/>
      <c r="P213" s="56"/>
      <c r="Q213" s="56"/>
      <c r="R213" s="56"/>
      <c r="S213" s="56"/>
      <c r="T213" s="56"/>
      <c r="U213" s="56"/>
      <c r="V213" s="56"/>
      <c r="W213" s="56" t="s">
        <v>123</v>
      </c>
      <c r="X213" s="56" t="s">
        <v>105</v>
      </c>
      <c r="Y213" s="56" t="s">
        <v>124</v>
      </c>
      <c r="Z213" s="56" t="s">
        <v>124</v>
      </c>
      <c r="AA213" s="56" t="s">
        <v>124</v>
      </c>
      <c r="AB213" s="56" t="s">
        <v>124</v>
      </c>
      <c r="AC213" s="138">
        <v>62</v>
      </c>
      <c r="AD213" s="56">
        <v>244</v>
      </c>
      <c r="AE213" s="156">
        <v>650</v>
      </c>
      <c r="AF213" s="56" t="s">
        <v>431</v>
      </c>
      <c r="AG213" s="56" t="s">
        <v>684</v>
      </c>
      <c r="AH213" s="56"/>
    </row>
    <row r="214" s="26" customFormat="1" ht="75" spans="1:34">
      <c r="A214" s="56">
        <v>5</v>
      </c>
      <c r="B214" s="56" t="s">
        <v>809</v>
      </c>
      <c r="C214" s="56" t="s">
        <v>810</v>
      </c>
      <c r="D214" s="56" t="s">
        <v>225</v>
      </c>
      <c r="E214" s="56" t="s">
        <v>811</v>
      </c>
      <c r="F214" s="48" t="s">
        <v>127</v>
      </c>
      <c r="G214" s="56" t="s">
        <v>708</v>
      </c>
      <c r="H214" s="56" t="s">
        <v>228</v>
      </c>
      <c r="I214" s="56">
        <v>36</v>
      </c>
      <c r="J214" s="56">
        <v>36</v>
      </c>
      <c r="K214" s="56"/>
      <c r="L214" s="56"/>
      <c r="M214" s="56"/>
      <c r="N214" s="56"/>
      <c r="O214" s="56"/>
      <c r="P214" s="56"/>
      <c r="Q214" s="56"/>
      <c r="R214" s="56"/>
      <c r="S214" s="56"/>
      <c r="T214" s="56"/>
      <c r="U214" s="56"/>
      <c r="V214" s="56"/>
      <c r="W214" s="56" t="s">
        <v>123</v>
      </c>
      <c r="X214" s="56" t="s">
        <v>105</v>
      </c>
      <c r="Y214" s="56" t="s">
        <v>124</v>
      </c>
      <c r="Z214" s="56" t="s">
        <v>124</v>
      </c>
      <c r="AA214" s="56" t="s">
        <v>124</v>
      </c>
      <c r="AB214" s="56" t="s">
        <v>124</v>
      </c>
      <c r="AC214" s="138">
        <v>49</v>
      </c>
      <c r="AD214" s="56">
        <v>162</v>
      </c>
      <c r="AE214" s="156">
        <v>2215</v>
      </c>
      <c r="AF214" s="56" t="s">
        <v>431</v>
      </c>
      <c r="AG214" s="70" t="s">
        <v>684</v>
      </c>
      <c r="AH214" s="56"/>
    </row>
    <row r="215" s="23" customFormat="1" ht="112.5" spans="1:34">
      <c r="A215" s="56">
        <v>6</v>
      </c>
      <c r="B215" s="163" t="s">
        <v>812</v>
      </c>
      <c r="C215" s="56" t="s">
        <v>813</v>
      </c>
      <c r="D215" s="56" t="s">
        <v>149</v>
      </c>
      <c r="E215" s="56" t="s">
        <v>595</v>
      </c>
      <c r="F215" s="48" t="s">
        <v>127</v>
      </c>
      <c r="G215" s="56" t="s">
        <v>149</v>
      </c>
      <c r="H215" s="56" t="s">
        <v>784</v>
      </c>
      <c r="I215" s="56">
        <v>10</v>
      </c>
      <c r="J215" s="56">
        <v>10</v>
      </c>
      <c r="K215" s="56"/>
      <c r="L215" s="56"/>
      <c r="M215" s="56"/>
      <c r="N215" s="56"/>
      <c r="O215" s="56"/>
      <c r="P215" s="56"/>
      <c r="Q215" s="56"/>
      <c r="R215" s="56"/>
      <c r="S215" s="56"/>
      <c r="T215" s="56"/>
      <c r="U215" s="56"/>
      <c r="V215" s="56"/>
      <c r="W215" s="56" t="s">
        <v>123</v>
      </c>
      <c r="X215" s="56" t="s">
        <v>105</v>
      </c>
      <c r="Y215" s="56" t="s">
        <v>124</v>
      </c>
      <c r="Z215" s="56" t="s">
        <v>124</v>
      </c>
      <c r="AA215" s="56" t="s">
        <v>124</v>
      </c>
      <c r="AB215" s="56" t="s">
        <v>124</v>
      </c>
      <c r="AC215" s="138">
        <v>18</v>
      </c>
      <c r="AD215" s="56">
        <v>90</v>
      </c>
      <c r="AE215" s="156">
        <v>360</v>
      </c>
      <c r="AF215" s="56" t="s">
        <v>431</v>
      </c>
      <c r="AG215" s="56" t="s">
        <v>684</v>
      </c>
      <c r="AH215" s="56"/>
    </row>
    <row r="216" s="23" customFormat="1" ht="37.5" spans="1:34">
      <c r="A216" s="56">
        <v>7</v>
      </c>
      <c r="B216" s="56" t="s">
        <v>814</v>
      </c>
      <c r="C216" s="56" t="s">
        <v>815</v>
      </c>
      <c r="D216" s="56" t="s">
        <v>200</v>
      </c>
      <c r="E216" s="56" t="s">
        <v>648</v>
      </c>
      <c r="F216" s="48" t="s">
        <v>127</v>
      </c>
      <c r="G216" s="56" t="s">
        <v>200</v>
      </c>
      <c r="H216" s="56" t="s">
        <v>643</v>
      </c>
      <c r="I216" s="56">
        <v>70</v>
      </c>
      <c r="J216" s="56">
        <v>70</v>
      </c>
      <c r="K216" s="56"/>
      <c r="L216" s="56"/>
      <c r="M216" s="56"/>
      <c r="N216" s="56"/>
      <c r="O216" s="56"/>
      <c r="P216" s="56"/>
      <c r="Q216" s="56"/>
      <c r="R216" s="56"/>
      <c r="S216" s="56"/>
      <c r="T216" s="56"/>
      <c r="U216" s="56"/>
      <c r="V216" s="56"/>
      <c r="W216" s="56" t="s">
        <v>123</v>
      </c>
      <c r="X216" s="71" t="s">
        <v>105</v>
      </c>
      <c r="Y216" s="71" t="s">
        <v>105</v>
      </c>
      <c r="Z216" s="56" t="s">
        <v>124</v>
      </c>
      <c r="AA216" s="56" t="s">
        <v>124</v>
      </c>
      <c r="AB216" s="71" t="s">
        <v>124</v>
      </c>
      <c r="AC216" s="138">
        <v>177</v>
      </c>
      <c r="AD216" s="56">
        <v>623</v>
      </c>
      <c r="AE216" s="156">
        <v>1505</v>
      </c>
      <c r="AF216" s="56" t="s">
        <v>431</v>
      </c>
      <c r="AG216" s="56" t="s">
        <v>684</v>
      </c>
      <c r="AH216" s="56"/>
    </row>
    <row r="217" s="27" customFormat="1" ht="53.1" customHeight="1" spans="1:34">
      <c r="A217" s="52" t="s">
        <v>67</v>
      </c>
      <c r="B217" s="52">
        <v>2</v>
      </c>
      <c r="C217" s="52"/>
      <c r="D217" s="52"/>
      <c r="E217" s="52"/>
      <c r="F217" s="52" t="s">
        <v>127</v>
      </c>
      <c r="G217" s="52"/>
      <c r="H217" s="52"/>
      <c r="I217" s="55">
        <f>I218+I219</f>
        <v>71.8</v>
      </c>
      <c r="J217" s="55">
        <f t="shared" ref="J217:O217" si="5">J218+J219</f>
        <v>12</v>
      </c>
      <c r="K217" s="55"/>
      <c r="L217" s="55"/>
      <c r="M217" s="55"/>
      <c r="N217" s="55"/>
      <c r="O217" s="55">
        <f t="shared" si="5"/>
        <v>59.8</v>
      </c>
      <c r="P217" s="52"/>
      <c r="Q217" s="52"/>
      <c r="R217" s="52"/>
      <c r="S217" s="52"/>
      <c r="T217" s="52"/>
      <c r="U217" s="52"/>
      <c r="V217" s="52"/>
      <c r="W217" s="52"/>
      <c r="X217" s="52"/>
      <c r="Y217" s="52"/>
      <c r="Z217" s="52"/>
      <c r="AA217" s="52"/>
      <c r="AB217" s="52"/>
      <c r="AC217" s="173">
        <f>AC218+AC219</f>
        <v>501</v>
      </c>
      <c r="AD217" s="52">
        <f>AD218+AD219</f>
        <v>1918</v>
      </c>
      <c r="AE217" s="174">
        <f>AE218+AE219</f>
        <v>3224</v>
      </c>
      <c r="AF217" s="52"/>
      <c r="AG217" s="52"/>
      <c r="AH217" s="52"/>
    </row>
    <row r="218" s="23" customFormat="1" ht="75" spans="1:34">
      <c r="A218" s="56" t="s">
        <v>129</v>
      </c>
      <c r="B218" s="56" t="s">
        <v>816</v>
      </c>
      <c r="C218" s="56" t="s">
        <v>817</v>
      </c>
      <c r="D218" s="56" t="s">
        <v>187</v>
      </c>
      <c r="E218" s="56" t="s">
        <v>578</v>
      </c>
      <c r="F218" s="56" t="s">
        <v>127</v>
      </c>
      <c r="G218" s="56" t="s">
        <v>189</v>
      </c>
      <c r="H218" s="56" t="s">
        <v>190</v>
      </c>
      <c r="I218" s="56">
        <v>12</v>
      </c>
      <c r="J218" s="56">
        <v>12</v>
      </c>
      <c r="K218" s="56"/>
      <c r="L218" s="56"/>
      <c r="M218" s="56"/>
      <c r="N218" s="56"/>
      <c r="O218" s="56"/>
      <c r="P218" s="56"/>
      <c r="Q218" s="56"/>
      <c r="R218" s="56"/>
      <c r="S218" s="56"/>
      <c r="T218" s="56"/>
      <c r="U218" s="56"/>
      <c r="V218" s="56"/>
      <c r="W218" s="56" t="s">
        <v>123</v>
      </c>
      <c r="X218" s="56" t="s">
        <v>105</v>
      </c>
      <c r="Y218" s="56" t="s">
        <v>105</v>
      </c>
      <c r="Z218" s="56" t="s">
        <v>124</v>
      </c>
      <c r="AA218" s="56" t="s">
        <v>124</v>
      </c>
      <c r="AB218" s="56" t="s">
        <v>124</v>
      </c>
      <c r="AC218" s="175">
        <v>116</v>
      </c>
      <c r="AD218" s="70">
        <v>468</v>
      </c>
      <c r="AE218" s="176">
        <v>1774</v>
      </c>
      <c r="AF218" s="56" t="s">
        <v>818</v>
      </c>
      <c r="AG218" s="56" t="s">
        <v>819</v>
      </c>
      <c r="AH218" s="56"/>
    </row>
    <row r="219" s="23" customFormat="1" ht="52" customHeight="1" spans="1:34">
      <c r="A219" s="163" t="s">
        <v>138</v>
      </c>
      <c r="B219" s="163" t="s">
        <v>820</v>
      </c>
      <c r="C219" s="163" t="s">
        <v>821</v>
      </c>
      <c r="D219" s="163" t="s">
        <v>284</v>
      </c>
      <c r="E219" s="163" t="s">
        <v>626</v>
      </c>
      <c r="F219" s="56" t="s">
        <v>127</v>
      </c>
      <c r="G219" s="163" t="s">
        <v>822</v>
      </c>
      <c r="H219" s="163" t="s">
        <v>823</v>
      </c>
      <c r="I219" s="163">
        <v>59.8</v>
      </c>
      <c r="J219" s="167"/>
      <c r="K219" s="163"/>
      <c r="L219" s="163"/>
      <c r="M219" s="163"/>
      <c r="N219" s="163"/>
      <c r="O219" s="163">
        <v>59.8</v>
      </c>
      <c r="P219" s="163"/>
      <c r="Q219" s="163"/>
      <c r="R219" s="163"/>
      <c r="S219" s="163"/>
      <c r="T219" s="163"/>
      <c r="U219" s="163"/>
      <c r="V219" s="163"/>
      <c r="W219" s="163" t="s">
        <v>123</v>
      </c>
      <c r="X219" s="163" t="s">
        <v>105</v>
      </c>
      <c r="Y219" s="163" t="s">
        <v>105</v>
      </c>
      <c r="Z219" s="163" t="s">
        <v>124</v>
      </c>
      <c r="AA219" s="163" t="s">
        <v>124</v>
      </c>
      <c r="AB219" s="163" t="s">
        <v>124</v>
      </c>
      <c r="AC219" s="177">
        <v>385</v>
      </c>
      <c r="AD219" s="163">
        <v>1450</v>
      </c>
      <c r="AE219" s="178">
        <v>1450</v>
      </c>
      <c r="AF219" s="70" t="s">
        <v>443</v>
      </c>
      <c r="AG219" s="70" t="s">
        <v>684</v>
      </c>
      <c r="AH219" s="56"/>
    </row>
    <row r="220" s="25" customFormat="1" ht="35.1" customHeight="1" spans="1:34">
      <c r="A220" s="43" t="s">
        <v>68</v>
      </c>
      <c r="B220" s="43"/>
      <c r="C220" s="43"/>
      <c r="D220" s="43"/>
      <c r="E220" s="43"/>
      <c r="F220" s="43"/>
      <c r="G220" s="43"/>
      <c r="H220" s="43"/>
      <c r="I220" s="43"/>
      <c r="J220" s="43"/>
      <c r="K220" s="43"/>
      <c r="L220" s="43"/>
      <c r="M220" s="43"/>
      <c r="N220" s="43"/>
      <c r="O220" s="43"/>
      <c r="P220" s="43"/>
      <c r="Q220" s="43"/>
      <c r="R220" s="43"/>
      <c r="S220" s="43"/>
      <c r="T220" s="43"/>
      <c r="U220" s="43"/>
      <c r="V220" s="43"/>
      <c r="W220" s="43"/>
      <c r="X220" s="43"/>
      <c r="Y220" s="43"/>
      <c r="Z220" s="43"/>
      <c r="AA220" s="43"/>
      <c r="AB220" s="43"/>
      <c r="AC220" s="43"/>
      <c r="AD220" s="43"/>
      <c r="AE220" s="43"/>
      <c r="AF220" s="43"/>
      <c r="AG220" s="43"/>
      <c r="AH220" s="43"/>
    </row>
    <row r="221" s="25" customFormat="1" ht="35.1" customHeight="1" spans="1:34">
      <c r="A221" s="43" t="s">
        <v>69</v>
      </c>
      <c r="B221" s="43"/>
      <c r="C221" s="43"/>
      <c r="D221" s="43"/>
      <c r="E221" s="43"/>
      <c r="F221" s="43"/>
      <c r="G221" s="43"/>
      <c r="H221" s="43"/>
      <c r="I221" s="43"/>
      <c r="J221" s="43"/>
      <c r="K221" s="43"/>
      <c r="L221" s="43"/>
      <c r="M221" s="43"/>
      <c r="N221" s="43"/>
      <c r="O221" s="43"/>
      <c r="P221" s="43"/>
      <c r="Q221" s="43"/>
      <c r="R221" s="43"/>
      <c r="S221" s="43"/>
      <c r="T221" s="43"/>
      <c r="U221" s="43"/>
      <c r="V221" s="43"/>
      <c r="W221" s="43"/>
      <c r="X221" s="43"/>
      <c r="Y221" s="43"/>
      <c r="Z221" s="43"/>
      <c r="AA221" s="43"/>
      <c r="AB221" s="43"/>
      <c r="AC221" s="43"/>
      <c r="AD221" s="43"/>
      <c r="AE221" s="43"/>
      <c r="AF221" s="43"/>
      <c r="AG221" s="43"/>
      <c r="AH221" s="43"/>
    </row>
    <row r="222" s="25" customFormat="1" ht="45.95" customHeight="1" spans="1:34">
      <c r="A222" s="43" t="s">
        <v>70</v>
      </c>
      <c r="B222" s="43"/>
      <c r="C222" s="43"/>
      <c r="D222" s="43"/>
      <c r="E222" s="43"/>
      <c r="F222" s="43"/>
      <c r="G222" s="43"/>
      <c r="H222" s="43"/>
      <c r="I222" s="43"/>
      <c r="J222" s="43"/>
      <c r="K222" s="43"/>
      <c r="L222" s="43"/>
      <c r="M222" s="43"/>
      <c r="N222" s="43"/>
      <c r="O222" s="43"/>
      <c r="P222" s="43"/>
      <c r="Q222" s="43"/>
      <c r="R222" s="43"/>
      <c r="S222" s="43"/>
      <c r="T222" s="43"/>
      <c r="U222" s="43"/>
      <c r="V222" s="43"/>
      <c r="W222" s="43"/>
      <c r="X222" s="43"/>
      <c r="Y222" s="43"/>
      <c r="Z222" s="43"/>
      <c r="AA222" s="43"/>
      <c r="AB222" s="43"/>
      <c r="AC222" s="43"/>
      <c r="AD222" s="43"/>
      <c r="AE222" s="43"/>
      <c r="AF222" s="43"/>
      <c r="AG222" s="43"/>
      <c r="AH222" s="43"/>
    </row>
    <row r="223" s="25" customFormat="1" ht="35.1" customHeight="1" spans="1:34">
      <c r="A223" s="43" t="s">
        <v>71</v>
      </c>
      <c r="B223" s="43"/>
      <c r="C223" s="43"/>
      <c r="D223" s="43"/>
      <c r="E223" s="43"/>
      <c r="F223" s="43"/>
      <c r="G223" s="43"/>
      <c r="H223" s="43"/>
      <c r="I223" s="43"/>
      <c r="J223" s="43"/>
      <c r="K223" s="43"/>
      <c r="L223" s="43"/>
      <c r="M223" s="43"/>
      <c r="N223" s="43"/>
      <c r="O223" s="43"/>
      <c r="P223" s="43"/>
      <c r="Q223" s="43"/>
      <c r="R223" s="43"/>
      <c r="S223" s="43"/>
      <c r="T223" s="43"/>
      <c r="U223" s="43"/>
      <c r="V223" s="43"/>
      <c r="W223" s="43"/>
      <c r="X223" s="43"/>
      <c r="Y223" s="43"/>
      <c r="Z223" s="43"/>
      <c r="AA223" s="43"/>
      <c r="AB223" s="43"/>
      <c r="AC223" s="43"/>
      <c r="AD223" s="43"/>
      <c r="AE223" s="43"/>
      <c r="AF223" s="43"/>
      <c r="AG223" s="43"/>
      <c r="AH223" s="43"/>
    </row>
    <row r="224" s="25" customFormat="1" ht="35.1" customHeight="1" spans="1:34">
      <c r="A224" s="43" t="s">
        <v>72</v>
      </c>
      <c r="B224" s="43"/>
      <c r="C224" s="43"/>
      <c r="D224" s="43"/>
      <c r="E224" s="43"/>
      <c r="F224" s="43"/>
      <c r="G224" s="43"/>
      <c r="H224" s="43"/>
      <c r="I224" s="43"/>
      <c r="J224" s="43"/>
      <c r="K224" s="43"/>
      <c r="L224" s="43"/>
      <c r="M224" s="43"/>
      <c r="N224" s="43"/>
      <c r="O224" s="43"/>
      <c r="P224" s="43"/>
      <c r="Q224" s="43"/>
      <c r="R224" s="43"/>
      <c r="S224" s="43"/>
      <c r="T224" s="43"/>
      <c r="U224" s="43"/>
      <c r="V224" s="43"/>
      <c r="W224" s="43"/>
      <c r="X224" s="43"/>
      <c r="Y224" s="43"/>
      <c r="Z224" s="43"/>
      <c r="AA224" s="43"/>
      <c r="AB224" s="43"/>
      <c r="AC224" s="43"/>
      <c r="AD224" s="43"/>
      <c r="AE224" s="43"/>
      <c r="AF224" s="43"/>
      <c r="AG224" s="43"/>
      <c r="AH224" s="43"/>
    </row>
    <row r="225" s="25" customFormat="1" ht="74.1" customHeight="1" spans="1:34">
      <c r="A225" s="43" t="s">
        <v>73</v>
      </c>
      <c r="B225" s="43"/>
      <c r="C225" s="43"/>
      <c r="D225" s="43"/>
      <c r="E225" s="43"/>
      <c r="F225" s="43"/>
      <c r="G225" s="43"/>
      <c r="H225" s="43"/>
      <c r="I225" s="43"/>
      <c r="J225" s="43"/>
      <c r="K225" s="43"/>
      <c r="L225" s="43"/>
      <c r="M225" s="43"/>
      <c r="N225" s="43"/>
      <c r="O225" s="43"/>
      <c r="P225" s="43"/>
      <c r="Q225" s="43"/>
      <c r="R225" s="43"/>
      <c r="S225" s="43"/>
      <c r="T225" s="43"/>
      <c r="U225" s="43"/>
      <c r="V225" s="43"/>
      <c r="W225" s="43"/>
      <c r="X225" s="43"/>
      <c r="Y225" s="43"/>
      <c r="Z225" s="43"/>
      <c r="AA225" s="43"/>
      <c r="AB225" s="43"/>
      <c r="AC225" s="43"/>
      <c r="AD225" s="43"/>
      <c r="AE225" s="43"/>
      <c r="AF225" s="43"/>
      <c r="AG225" s="43"/>
      <c r="AH225" s="43"/>
    </row>
    <row r="226" s="28" customFormat="1" ht="56.25" spans="1:34">
      <c r="A226" s="55" t="s">
        <v>824</v>
      </c>
      <c r="B226" s="164" t="s">
        <v>825</v>
      </c>
      <c r="C226" s="164" t="s">
        <v>826</v>
      </c>
      <c r="D226" s="52" t="s">
        <v>827</v>
      </c>
      <c r="E226" s="56" t="s">
        <v>828</v>
      </c>
      <c r="F226" s="52">
        <v>2022</v>
      </c>
      <c r="G226" s="56" t="s">
        <v>340</v>
      </c>
      <c r="H226" s="52" t="s">
        <v>341</v>
      </c>
      <c r="I226" s="52">
        <v>560</v>
      </c>
      <c r="J226" s="52">
        <v>560</v>
      </c>
      <c r="K226" s="52"/>
      <c r="L226" s="52"/>
      <c r="M226" s="52"/>
      <c r="N226" s="52"/>
      <c r="O226" s="52"/>
      <c r="P226" s="52"/>
      <c r="Q226" s="52"/>
      <c r="R226" s="52"/>
      <c r="S226" s="52"/>
      <c r="T226" s="52"/>
      <c r="U226" s="52"/>
      <c r="V226" s="52"/>
      <c r="W226" s="52" t="s">
        <v>123</v>
      </c>
      <c r="X226" s="52" t="s">
        <v>105</v>
      </c>
      <c r="Y226" s="52" t="s">
        <v>124</v>
      </c>
      <c r="Z226" s="52" t="s">
        <v>124</v>
      </c>
      <c r="AA226" s="52" t="s">
        <v>124</v>
      </c>
      <c r="AB226" s="52" t="s">
        <v>124</v>
      </c>
      <c r="AC226" s="52"/>
      <c r="AD226" s="52"/>
      <c r="AE226" s="52"/>
      <c r="AF226" s="56" t="s">
        <v>829</v>
      </c>
      <c r="AG226" s="56" t="s">
        <v>829</v>
      </c>
      <c r="AH226" s="52"/>
    </row>
    <row r="227" s="27" customFormat="1" ht="56.25" spans="1:34">
      <c r="A227" s="52" t="s">
        <v>75</v>
      </c>
      <c r="B227" s="52" t="s">
        <v>830</v>
      </c>
      <c r="C227" s="52" t="s">
        <v>831</v>
      </c>
      <c r="D227" s="52" t="s">
        <v>827</v>
      </c>
      <c r="E227" s="52"/>
      <c r="F227" s="52">
        <v>2022</v>
      </c>
      <c r="G227" s="56" t="s">
        <v>340</v>
      </c>
      <c r="H227" s="52" t="s">
        <v>341</v>
      </c>
      <c r="I227" s="52">
        <v>400</v>
      </c>
      <c r="J227" s="52">
        <v>400</v>
      </c>
      <c r="K227" s="52"/>
      <c r="L227" s="52"/>
      <c r="M227" s="52"/>
      <c r="N227" s="52"/>
      <c r="O227" s="52"/>
      <c r="P227" s="52"/>
      <c r="Q227" s="52"/>
      <c r="R227" s="52"/>
      <c r="S227" s="52"/>
      <c r="T227" s="52"/>
      <c r="U227" s="52"/>
      <c r="V227" s="52"/>
      <c r="W227" s="52" t="s">
        <v>123</v>
      </c>
      <c r="X227" s="52" t="s">
        <v>105</v>
      </c>
      <c r="Y227" s="52" t="s">
        <v>124</v>
      </c>
      <c r="Z227" s="52" t="s">
        <v>124</v>
      </c>
      <c r="AA227" s="52" t="s">
        <v>124</v>
      </c>
      <c r="AB227" s="52" t="s">
        <v>124</v>
      </c>
      <c r="AC227" s="52"/>
      <c r="AD227" s="52"/>
      <c r="AE227" s="52"/>
      <c r="AF227" s="56" t="s">
        <v>829</v>
      </c>
      <c r="AG227" s="56" t="s">
        <v>829</v>
      </c>
      <c r="AH227" s="52"/>
    </row>
  </sheetData>
  <autoFilter ref="A9:JJ227">
    <extLst/>
  </autoFilter>
  <mergeCells count="27">
    <mergeCell ref="A2:AH2"/>
    <mergeCell ref="A3:AH3"/>
    <mergeCell ref="D4:E4"/>
    <mergeCell ref="I4:V4"/>
    <mergeCell ref="AK4:AN4"/>
    <mergeCell ref="J5:N5"/>
    <mergeCell ref="O5:V5"/>
    <mergeCell ref="A4:A6"/>
    <mergeCell ref="B4:B6"/>
    <mergeCell ref="C4:C6"/>
    <mergeCell ref="D5:D6"/>
    <mergeCell ref="E5:E6"/>
    <mergeCell ref="F4:F6"/>
    <mergeCell ref="G4:G6"/>
    <mergeCell ref="H4:H6"/>
    <mergeCell ref="I5:I6"/>
    <mergeCell ref="W4:W6"/>
    <mergeCell ref="X4:X6"/>
    <mergeCell ref="Y4:Y6"/>
    <mergeCell ref="Z4:Z6"/>
    <mergeCell ref="AA4:AA6"/>
    <mergeCell ref="AB4:AB6"/>
    <mergeCell ref="AE4:AE6"/>
    <mergeCell ref="AF4:AF6"/>
    <mergeCell ref="AG4:AG6"/>
    <mergeCell ref="AH4:AH6"/>
    <mergeCell ref="AC4:AD5"/>
  </mergeCells>
  <dataValidations count="18">
    <dataValidation type="list" allowBlank="1" showInputMessage="1" showErrorMessage="1" sqref="P27:T27 X27:AB27">
      <formula1>$AF$6:$AF$7</formula1>
    </dataValidation>
    <dataValidation type="list" allowBlank="1" showInputMessage="1" showErrorMessage="1" sqref="F18">
      <formula1>$AL$5:$AL$8</formula1>
    </dataValidation>
    <dataValidation type="list" allowBlank="1" showInputMessage="1" showErrorMessage="1" sqref="Y97 Y111:AB111 X112:AB113 X102:AB105 X93:AB94 X121:AB122 Y142:AB168">
      <formula1>$AO$4:$AO$5</formula1>
    </dataValidation>
    <dataValidation type="list" allowBlank="1" showInputMessage="1" showErrorMessage="1" sqref="O27 W27">
      <formula1>$AE$6:$AE$7</formula1>
    </dataValidation>
    <dataValidation type="list" allowBlank="1" showInputMessage="1" showErrorMessage="1" sqref="W48:AB48 W51 X51:AB51 W52 X52:AB52 W63:AB63 W81:AB81 JA81 JS81:JX81 SW81 TO81:TT81 ACS81 ADK81:ADP81 AMO81 ANG81:ANL81 AWK81 AXC81:AXH81 BGG81 BGY81:BHD81 BQC81 BQU81:BQZ81 BZY81 CAQ81:CAV81 CJU81 CKM81:CKR81 CTQ81 CUI81:CUN81 DDM81 DEE81:DEJ81 DNI81 DOA81:DOF81 DXE81 DXW81:DYB81 EHA81 EHS81:EHX81 EQW81 ERO81:ERT81 FAS81 FBK81:FBP81 FKO81 FLG81:FLL81 FUK81 FVC81:FVH81 GEG81 GEY81:GFD81 GOC81 GOU81:GOZ81 GXY81 GYQ81:GYV81 HHU81 HIM81:HIR81 HRQ81 HSI81:HSN81 IBM81 ICE81:ICJ81 ILI81 IMA81:IMF81 IVE81 IVW81:IWB81 JFA81 JFS81:JFX81 JOW81 JPO81:JPT81 JYS81 JZK81:JZP81 KIO81 KJG81:KJL81 KSK81 KTC81:KTH81 LCG81 LCY81:LDD81 LMC81 LMU81:LMZ81 LVY81 LWQ81:LWV81 MFU81 MGM81:MGR81 MPQ81 MQI81:MQN81 MZM81 NAE81:NAJ81 NJI81 NKA81:NKF81 NTE81 NTW81:NUB81 ODA81 ODS81:ODX81 OMW81 ONO81:ONT81 OWS81 OXK81:OXP81 PGO81 PHG81:PHL81 PQK81 PRC81:PRH81 QAG81 QAY81:QBD81 QKC81 QKU81:QKZ81 QTY81 QUQ81:QUV81 RDU81 REM81:RER81 RNQ81 ROI81:RON81 RXM81 RYE81:RYJ81 SHI81 SIA81:SIF81 SRE81 SRW81:SSB81 TBA81 TBS81:TBX81 TKW81 TLO81:TLT81 TUS81 TVK81:TVP81 UEO81 UFG81:UFL81 UOK81 UPC81:UPH81 UYG81 UYY81:UZD81 VIC81 VIU81:VIZ81 VRY81 VSQ81:VSV81 WBU81 WCM81:WCR81 WLQ81 WMI81:WMN81 WVM81 WWE81:WWJ81 W85:AB85 W216 JA226 JS226:JX226 SW226 TO226:TT226 ACS226 ADK226:ADP226 AMO226 ANG226:ANL226 AWK226 AXC226:AXH226 BGG226 BGY226:BHD226 BQC226 BQU226:BQZ226 BZY226 CAQ226:CAV226 CJU226 CKM226:CKR226 CTQ226 CUI226:CUN226 DDM226 DEE226:DEJ226 DNI226 DOA226:DOF226 DXE226 DXW226:DYB226 EHA226 EHS226:EHX226 EQW226 ERO226:ERT226 FAS226 FBK226:FBP226 FKO226 FLG226:FLL226 FUK226 FVC226:FVH226 GEG226 GEY226:GFD226 GOC226 GOU226:GOZ226 GXY226 GYQ226:GYV226 HHU226 HIM226:HIR226 HRQ226 HSI226:HSN226 IBM226 ICE226:ICJ226 ILI226 IMA226:IMF226 IVE226 IVW226:IWB226 JFA226 JFS226:JFX226 JOW226 JPO226:JPT226 JYS226 JZK226:JZP226 KIO226 KJG226:KJL226 KSK226 KTC226:KTH226 LCG226 LCY226:LDD226 LMC226 LMU226:LMZ226 LVY226 LWQ226:LWV226 MFU226 MGM226:MGR226 MPQ226 MQI226:MQN226 MZM226 NAE226:NAJ226 NJI226 NKA226:NKF226 NTE226 NTW226:NUB226 ODA226 ODS226:ODX226 OMW226 ONO226:ONT226 OWS226 OXK226:OXP226 PGO226 PHG226:PHL226 PQK226 PRC226:PRH226 QAG226 QAY226:QBD226 QKC226 QKU226:QKZ226 QTY226 QUQ226:QUV226 RDU226 REM226:RER226 RNQ226 ROI226:RON226 RXM226 RYE226:RYJ226 SHI226 SIA226:SIF226 SRE226 SRW226:SSB226 TBA226 TBS226:TBX226 TKW226 TLO226:TLT226 TUS226 TVK226:TVP226 UEO226 UFG226:UFL226 UOK226 UPC226:UPH226 UYG226 UYY226:UZD226 VIC226 VIU226:VIZ226 VRY226 VSQ226:VSV226 WBU226 WCM226:WCR226 WLQ226 WMI226:WMN226 WVM226 WWE226:WWJ226 W193:W195 X128:AB130 W226:AB227">
      <formula1>#REF!</formula1>
    </dataValidation>
    <dataValidation type="list" allowBlank="1" showInputMessage="1" showErrorMessage="1" sqref="W97:X97 Z97:AB97 W123 W124 W93:W94 W102:W105 W111:W113 W117:W122">
      <formula1>$AN$4:$AN$5</formula1>
    </dataValidation>
    <dataValidation type="list" allowBlank="1" showInputMessage="1" showErrorMessage="1" sqref="W96 Z98:AB98 X216:AB216 X222:AB222 W89:W92 W98:W101 W114:W116 W184:W187 X2:AB3 X126:AB127 X182:AB183 X131:AB133 X39:AB44 X28:AB37 X18:AB20 X24:AB26 X7:AB15 X228:AB1048576 X193:AB195">
      <formula1>$AN$5:$AN$6</formula1>
    </dataValidation>
    <dataValidation type="list" allowBlank="1" showInputMessage="1" showErrorMessage="1" sqref="X117:AB120">
      <formula1>$AA$5:$AA$5</formula1>
    </dataValidation>
    <dataValidation type="list" allowBlank="1" showInputMessage="1" showErrorMessage="1" sqref="Z96:AB96 Y98 X134:AB134 X141:AB141 X16:AB17 X89:AB92 Z99:AB101 X184:AB187">
      <formula1>$AO$5:$AO$6</formula1>
    </dataValidation>
    <dataValidation type="list" allowBlank="1" showInputMessage="1" showErrorMessage="1" sqref="F111 W138 W21:W22 W65:W73 W218:W219">
      <formula1>$AM$4:$AM$5</formula1>
    </dataValidation>
    <dataValidation type="list" allowBlank="1" showInputMessage="1" showErrorMessage="1" sqref="X111">
      <formula1>$AP$4:$AP$5</formula1>
    </dataValidation>
    <dataValidation type="list" allowBlank="1" showInputMessage="1" showErrorMessage="1" sqref="W139 W222 W2:W3 W7:W20 W24:W26 W28:W37 W40:W44 W126:W127 W131:W134 W136:W137 W141:W164 W182:W183 W228:W1048576">
      <formula1>$AM$5:$AM$6</formula1>
    </dataValidation>
    <dataValidation type="list" allowBlank="1" showInputMessage="1" showErrorMessage="1" sqref="W170:X170">
      <formula1>$AN$3:$AN$4</formula1>
    </dataValidation>
    <dataValidation type="list" allowBlank="1" showInputMessage="1" showErrorMessage="1" sqref="Y170:AB170">
      <formula1>$AO$3:$AO$4</formula1>
    </dataValidation>
    <dataValidation type="list" allowBlank="1" showInputMessage="1" showErrorMessage="1" sqref="F97:F98">
      <formula1>$AL$4:$AL$5</formula1>
    </dataValidation>
    <dataValidation type="list" allowBlank="1" showInputMessage="1" showErrorMessage="1" sqref="W128:W130">
      <formula1>$AF$5:$AF$6</formula1>
    </dataValidation>
    <dataValidation type="list" allowBlank="1" showInputMessage="1" showErrorMessage="1" sqref="W173:W174">
      <formula1>$AM$5:$AM$5</formula1>
    </dataValidation>
    <dataValidation type="list" allowBlank="1" showInputMessage="1" showErrorMessage="1" sqref="X173:AB174">
      <formula1>$AN$5:$AN$5</formula1>
    </dataValidation>
  </dataValidations>
  <printOptions horizontalCentered="1"/>
  <pageMargins left="0.236220472440945" right="0.236220472440945" top="0.748031496062992" bottom="0.748031496062992" header="0.31496062992126" footer="0.31496062992126"/>
  <pageSetup paperSize="8" scale="49" firstPageNumber="7" fitToHeight="0"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项目库汇总表</vt:lpstr>
      <vt:lpstr>项目库明细表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GHZ</dc:creator>
  <cp:lastModifiedBy>陈仓区政府</cp:lastModifiedBy>
  <dcterms:created xsi:type="dcterms:W3CDTF">2019-07-20T09:28:00Z</dcterms:created>
  <cp:lastPrinted>2021-10-28T06:02:00Z</cp:lastPrinted>
  <dcterms:modified xsi:type="dcterms:W3CDTF">2022-06-10T09:06:09Z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DD47EA2A36F74018B6AA30230B281FF0</vt:lpwstr>
  </property>
  <property fmtid="{D5CDD505-2E9C-101B-9397-08002B2CF9AE}" pid="4" name="KSOReadingLayout">
    <vt:bool>false</vt:bool>
  </property>
</Properties>
</file>