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<sst xmlns="http://schemas.openxmlformats.org/spreadsheetml/2006/main" count="41" uniqueCount="39">
  <si>
    <t>陈仓区2023年启动脱贫人口小额信贷风险补偿金明细表</t>
  </si>
  <si>
    <t>序号</t>
  </si>
  <si>
    <t>客户名称</t>
  </si>
  <si>
    <t>贷款起始日</t>
  </si>
  <si>
    <t>贷款到期日</t>
  </si>
  <si>
    <r>
      <t>借据金额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元</t>
    </r>
    <r>
      <rPr>
        <b/>
        <sz val="10"/>
        <rFont val="Arial"/>
        <charset val="0"/>
      </rPr>
      <t>)</t>
    </r>
  </si>
  <si>
    <r>
      <t>借据余额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元</t>
    </r>
    <r>
      <rPr>
        <b/>
        <sz val="10"/>
        <rFont val="Arial"/>
        <charset val="0"/>
      </rPr>
      <t>)</t>
    </r>
  </si>
  <si>
    <t>结欠利息(元)</t>
  </si>
  <si>
    <t>风险补偿基金代偿</t>
  </si>
  <si>
    <t>区信用联社代偿</t>
  </si>
  <si>
    <t>主管机构名称</t>
  </si>
  <si>
    <t>风险补偿本金(元)</t>
  </si>
  <si>
    <t>风险补偿利息(元)</t>
  </si>
  <si>
    <t>代偿本金(元)</t>
  </si>
  <si>
    <t>代偿利息(元)</t>
  </si>
  <si>
    <t>霍恩让</t>
  </si>
  <si>
    <t>2020-11-10</t>
  </si>
  <si>
    <t>2022-11-09</t>
  </si>
  <si>
    <t>西刘分社</t>
  </si>
  <si>
    <t>刘世生</t>
  </si>
  <si>
    <t>2021-03-12</t>
  </si>
  <si>
    <t>2023-03-10</t>
  </si>
  <si>
    <t>县功社</t>
  </si>
  <si>
    <t>李瑶瑶</t>
  </si>
  <si>
    <t>2020-11-05</t>
  </si>
  <si>
    <t>2022-11-04</t>
  </si>
  <si>
    <t>杨家沟社</t>
  </si>
  <si>
    <t>黄小会</t>
  </si>
  <si>
    <t>2020-12-11</t>
  </si>
  <si>
    <t>2022-12-10</t>
  </si>
  <si>
    <t>周原社</t>
  </si>
  <si>
    <t>李红艳</t>
  </si>
  <si>
    <t>2020-11-17</t>
  </si>
  <si>
    <t>2022-11-16</t>
  </si>
  <si>
    <t>刘飞龙</t>
  </si>
  <si>
    <t>2021-12-21</t>
  </si>
  <si>
    <t>2022-12-20</t>
  </si>
  <si>
    <t>合计</t>
  </si>
  <si>
    <t>备注：结欠利息计算至2023年8月22日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</si>
</sst>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26"/>
      <color theme="1"/>
      <name val="方正小标宋简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2"/>
      <name val="仿宋_GB2312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topLeftCell="B1" workbookViewId="0">
      <selection activeCell="K14" sqref="K14"/>
    </sheetView>
  </sheetViews>
  <sheetFormatPr defaultColWidth="8.89166666666667" defaultRowHeight="13.5"/>
  <cols>
    <col min="1" max="1" width="6.375" customWidth="1"/>
    <col min="2" max="2" width="11.5" customWidth="1"/>
    <col min="3" max="11" width="17.25" customWidth="1"/>
    <col min="12" max="12" width="20.9416666666667" customWidth="1"/>
    <col min="13" max="13" width="17" customWidth="1"/>
  </cols>
  <sheetData>
    <row r="1" ht="7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="1" customFormat="1" ht="28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5"/>
      <c r="J2" s="4" t="s">
        <v>9</v>
      </c>
      <c r="K2" s="15"/>
      <c r="L2" s="3" t="s">
        <v>10</v>
      </c>
    </row>
    <row r="3" s="1" customFormat="1" ht="28" customHeight="1" spans="1:12">
      <c r="A3" s="5"/>
      <c r="B3" s="6"/>
      <c r="C3" s="6"/>
      <c r="D3" s="6"/>
      <c r="E3" s="6"/>
      <c r="F3" s="5"/>
      <c r="G3" s="5"/>
      <c r="H3" s="7" t="s">
        <v>11</v>
      </c>
      <c r="I3" s="7" t="s">
        <v>12</v>
      </c>
      <c r="J3" s="7" t="s">
        <v>13</v>
      </c>
      <c r="K3" s="7" t="s">
        <v>14</v>
      </c>
      <c r="L3" s="6"/>
    </row>
    <row r="4" s="1" customFormat="1" ht="28" customHeight="1" spans="1:12">
      <c r="A4" s="8">
        <v>1</v>
      </c>
      <c r="B4" s="8" t="s">
        <v>15</v>
      </c>
      <c r="C4" s="8" t="s">
        <v>16</v>
      </c>
      <c r="D4" s="8" t="s">
        <v>17</v>
      </c>
      <c r="E4" s="8">
        <v>50000</v>
      </c>
      <c r="F4" s="9">
        <v>50000</v>
      </c>
      <c r="G4" s="10">
        <v>2840.08</v>
      </c>
      <c r="H4" s="8">
        <f>F4*0.7</f>
        <v>35000</v>
      </c>
      <c r="I4" s="11">
        <f>G4*0.7</f>
        <v>1988.056</v>
      </c>
      <c r="J4" s="11">
        <f t="shared" ref="J4:J9" si="0">F4*0.3</f>
        <v>15000</v>
      </c>
      <c r="K4" s="11">
        <f t="shared" ref="K4:K9" si="1">G4*0.3</f>
        <v>852.024</v>
      </c>
      <c r="L4" s="8" t="s">
        <v>18</v>
      </c>
    </row>
    <row r="5" s="1" customFormat="1" ht="28" customHeight="1" spans="1:12">
      <c r="A5" s="8">
        <v>2</v>
      </c>
      <c r="B5" s="8" t="s">
        <v>19</v>
      </c>
      <c r="C5" s="8" t="s">
        <v>20</v>
      </c>
      <c r="D5" s="8" t="s">
        <v>21</v>
      </c>
      <c r="E5" s="8">
        <v>49000</v>
      </c>
      <c r="F5" s="10">
        <v>48991.89</v>
      </c>
      <c r="G5" s="10">
        <v>1609.57</v>
      </c>
      <c r="H5" s="11">
        <f t="shared" ref="H5:H10" si="2">F5*0.7</f>
        <v>34294.323</v>
      </c>
      <c r="I5" s="11">
        <f>G5*0.7</f>
        <v>1126.699</v>
      </c>
      <c r="J5" s="11">
        <f t="shared" si="0"/>
        <v>14697.567</v>
      </c>
      <c r="K5" s="11">
        <f t="shared" si="1"/>
        <v>482.871</v>
      </c>
      <c r="L5" s="8" t="s">
        <v>22</v>
      </c>
    </row>
    <row r="6" s="1" customFormat="1" ht="28" customHeight="1" spans="1:12">
      <c r="A6" s="8">
        <v>3</v>
      </c>
      <c r="B6" s="8" t="s">
        <v>23</v>
      </c>
      <c r="C6" s="8" t="s">
        <v>24</v>
      </c>
      <c r="D6" s="8" t="s">
        <v>25</v>
      </c>
      <c r="E6" s="8">
        <v>50000</v>
      </c>
      <c r="F6" s="10">
        <v>49999.94</v>
      </c>
      <c r="G6" s="10">
        <v>2889.55</v>
      </c>
      <c r="H6" s="11">
        <f t="shared" si="2"/>
        <v>34999.958</v>
      </c>
      <c r="I6" s="11">
        <f t="shared" ref="I5:I10" si="3">G6*0.7</f>
        <v>2022.685</v>
      </c>
      <c r="J6" s="11">
        <f t="shared" si="0"/>
        <v>14999.982</v>
      </c>
      <c r="K6" s="11">
        <f t="shared" si="1"/>
        <v>866.865</v>
      </c>
      <c r="L6" s="8" t="s">
        <v>26</v>
      </c>
    </row>
    <row r="7" s="1" customFormat="1" ht="28" customHeight="1" spans="1:12">
      <c r="A7" s="8">
        <v>4</v>
      </c>
      <c r="B7" s="8" t="s">
        <v>27</v>
      </c>
      <c r="C7" s="8" t="s">
        <v>28</v>
      </c>
      <c r="D7" s="8" t="s">
        <v>29</v>
      </c>
      <c r="E7" s="8">
        <v>50000</v>
      </c>
      <c r="F7" s="10">
        <v>49999.96</v>
      </c>
      <c r="G7" s="10">
        <v>2533.3</v>
      </c>
      <c r="H7" s="11">
        <f t="shared" si="2"/>
        <v>34999.972</v>
      </c>
      <c r="I7" s="8">
        <f t="shared" si="3"/>
        <v>1773.31</v>
      </c>
      <c r="J7" s="11">
        <f t="shared" si="0"/>
        <v>14999.988</v>
      </c>
      <c r="K7" s="11">
        <f t="shared" si="1"/>
        <v>759.99</v>
      </c>
      <c r="L7" s="8" t="s">
        <v>30</v>
      </c>
    </row>
    <row r="8" s="1" customFormat="1" ht="28" customHeight="1" spans="1:12">
      <c r="A8" s="8">
        <v>5</v>
      </c>
      <c r="B8" s="8" t="s">
        <v>31</v>
      </c>
      <c r="C8" s="8" t="s">
        <v>32</v>
      </c>
      <c r="D8" s="8" t="s">
        <v>33</v>
      </c>
      <c r="E8" s="8">
        <v>47800</v>
      </c>
      <c r="F8" s="10">
        <v>39791.01</v>
      </c>
      <c r="G8" s="10">
        <v>2450.47</v>
      </c>
      <c r="H8" s="11">
        <f t="shared" si="2"/>
        <v>27853.707</v>
      </c>
      <c r="I8" s="11">
        <f t="shared" si="3"/>
        <v>1715.329</v>
      </c>
      <c r="J8" s="11">
        <f t="shared" si="0"/>
        <v>11937.303</v>
      </c>
      <c r="K8" s="11">
        <f t="shared" si="1"/>
        <v>735.141</v>
      </c>
      <c r="L8" s="8" t="s">
        <v>18</v>
      </c>
    </row>
    <row r="9" s="1" customFormat="1" ht="28" customHeight="1" spans="1:12">
      <c r="A9" s="8">
        <v>6</v>
      </c>
      <c r="B9" s="8" t="s">
        <v>34</v>
      </c>
      <c r="C9" s="8" t="s">
        <v>35</v>
      </c>
      <c r="D9" s="8" t="s">
        <v>36</v>
      </c>
      <c r="E9" s="10">
        <v>47000</v>
      </c>
      <c r="F9" s="10">
        <v>46998.3</v>
      </c>
      <c r="G9" s="10">
        <v>2095.51</v>
      </c>
      <c r="H9" s="8">
        <f t="shared" si="2"/>
        <v>32898.81</v>
      </c>
      <c r="I9" s="11">
        <f t="shared" si="3"/>
        <v>1466.857</v>
      </c>
      <c r="J9" s="11">
        <f t="shared" si="0"/>
        <v>14099.49</v>
      </c>
      <c r="K9" s="11">
        <f t="shared" si="1"/>
        <v>628.653</v>
      </c>
      <c r="L9" s="8" t="s">
        <v>18</v>
      </c>
    </row>
    <row r="10" ht="26" customHeight="1" spans="1:12">
      <c r="A10" s="12"/>
      <c r="B10" s="12" t="s">
        <v>37</v>
      </c>
      <c r="C10" s="12"/>
      <c r="D10" s="12"/>
      <c r="E10" s="12"/>
      <c r="F10" s="12">
        <f>SUM(F4:F9)</f>
        <v>285781.1</v>
      </c>
      <c r="G10" s="12">
        <f>SUM(G4:G9)</f>
        <v>14418.48</v>
      </c>
      <c r="H10" s="8">
        <f>SUM(H4:H9)</f>
        <v>200046.77</v>
      </c>
      <c r="I10" s="11">
        <v>10092.94</v>
      </c>
      <c r="J10" s="11">
        <f>SUM(J4:J9)</f>
        <v>85734.33</v>
      </c>
      <c r="K10" s="11">
        <f>SUM(K4:K9)</f>
        <v>4325.544</v>
      </c>
      <c r="L10" s="12"/>
    </row>
    <row r="14" spans="7:11">
      <c r="G14" s="13" t="s">
        <v>38</v>
      </c>
      <c r="H14" s="13"/>
      <c r="I14" s="13"/>
      <c r="J14" s="13"/>
      <c r="K14" s="13"/>
    </row>
  </sheetData>
  <mergeCells count="12">
    <mergeCell ref="A1:L1"/>
    <mergeCell ref="H2:I2"/>
    <mergeCell ref="J2:K2"/>
    <mergeCell ref="G14:I14"/>
    <mergeCell ref="A2:A3"/>
    <mergeCell ref="B2:B3"/>
    <mergeCell ref="C2:C3"/>
    <mergeCell ref="D2:D3"/>
    <mergeCell ref="E2:E3"/>
    <mergeCell ref="F2:F3"/>
    <mergeCell ref="G2:G3"/>
    <mergeCell ref="L2:L3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2022-09-23T07:33:00Z</dcterms:created>
  <dcterms:modified xsi:type="dcterms:W3CDTF">2023-08-22T03:54:43Z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EEF2685F1F3442FAB0FC67F74C981805</vt:lpwstr>
  </property>
</Properties>
</file>