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activeTab="2"/>
  </bookViews>
  <sheets>
    <sheet name="请拨" sheetId="1" r:id="rId1"/>
    <sheet name="报账" sheetId="2" r:id="rId2"/>
    <sheet name="Sheet2" sheetId="3" r:id="rId3"/>
  </sheets>
  <definedNames>
    <definedName name="_xlnm._FilterDatabase" localSheetId="0" hidden="1">请拨!$3:$6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<sst xmlns="http://schemas.openxmlformats.org/spreadsheetml/2006/main" count="219" uniqueCount="112">
  <si>
    <t>2023年邮储银行一季度脱贫小额信贷贴息明细表</t>
  </si>
  <si>
    <t>填制单位（盖章）：邮储银行陈仓区支行</t>
  </si>
  <si>
    <t>序号</t>
  </si>
  <si>
    <t>贷款人姓名</t>
  </si>
  <si>
    <t>贷款金额</t>
  </si>
  <si>
    <t>贷款日期</t>
  </si>
  <si>
    <t>贷款止期</t>
  </si>
  <si>
    <t>起息日</t>
  </si>
  <si>
    <t>2022年四季度结息日</t>
  </si>
  <si>
    <t>2022年四季度贴息（元）</t>
  </si>
  <si>
    <t>天数</t>
  </si>
  <si>
    <t>贷款客户签字</t>
  </si>
  <si>
    <t>备注</t>
  </si>
  <si>
    <t>张红刚</t>
  </si>
  <si>
    <t>提前结清</t>
  </si>
  <si>
    <t>赵红丽</t>
  </si>
  <si>
    <t>合计</t>
  </si>
  <si>
    <t>2022年邮储银行一季度贫困户贴息资金申请兑付表</t>
  </si>
  <si>
    <t>镇村组</t>
  </si>
  <si>
    <t>2021年四季度结息日</t>
  </si>
  <si>
    <t>2021年四季度贴息（元）</t>
  </si>
  <si>
    <t>邵建均</t>
  </si>
  <si>
    <t>陈仓区慕仪镇</t>
  </si>
  <si>
    <t>张飞虎</t>
  </si>
  <si>
    <t>2020年邮储银行三季度贫困户贴息资金申请兑付表</t>
  </si>
  <si>
    <t>2020年二季度结息日</t>
  </si>
  <si>
    <t>2020年二季度贴息（元）</t>
  </si>
  <si>
    <t>蒲中柱</t>
  </si>
  <si>
    <t>2018-03-07</t>
  </si>
  <si>
    <t>2021-03-07</t>
  </si>
  <si>
    <t>刘杨乐</t>
  </si>
  <si>
    <t>王春强</t>
  </si>
  <si>
    <t>2018-03-16</t>
  </si>
  <si>
    <t>2021-03-16</t>
  </si>
  <si>
    <t>7月4日还款1万元</t>
  </si>
  <si>
    <t>白占勤</t>
  </si>
  <si>
    <t>2018-03-20</t>
  </si>
  <si>
    <t>2021-03-20</t>
  </si>
  <si>
    <t>张富平</t>
  </si>
  <si>
    <t>2018-03-28</t>
  </si>
  <si>
    <t>2021-03-28</t>
  </si>
  <si>
    <t>张志龙</t>
  </si>
  <si>
    <t>2018-04-04</t>
  </si>
  <si>
    <t>2021-04-04</t>
  </si>
  <si>
    <t>2018-05-04</t>
  </si>
  <si>
    <t>2021-05-04</t>
  </si>
  <si>
    <t>蒲红权</t>
  </si>
  <si>
    <t>何金成</t>
  </si>
  <si>
    <t>谭玉香</t>
  </si>
  <si>
    <t>齐超</t>
  </si>
  <si>
    <t>谭红孝</t>
  </si>
  <si>
    <t>张保绪</t>
  </si>
  <si>
    <t>齐兴让</t>
  </si>
  <si>
    <t>杨生让</t>
  </si>
  <si>
    <t>彭爱珍</t>
  </si>
  <si>
    <t>董娟娟</t>
  </si>
  <si>
    <t>杨发计</t>
  </si>
  <si>
    <t>张鹏飞</t>
  </si>
  <si>
    <t>王峰利</t>
  </si>
  <si>
    <t>马元科</t>
  </si>
  <si>
    <t>董红兵</t>
  </si>
  <si>
    <t>杨永侠</t>
  </si>
  <si>
    <t>杨小林</t>
  </si>
  <si>
    <t>杨根亮</t>
  </si>
  <si>
    <t>齐林涛</t>
  </si>
  <si>
    <t>陈金太</t>
  </si>
  <si>
    <t>蒲宗红</t>
  </si>
  <si>
    <t>李广强</t>
  </si>
  <si>
    <t>齐会军</t>
  </si>
  <si>
    <t>齐军祥</t>
  </si>
  <si>
    <t>魏来堂</t>
  </si>
  <si>
    <t>李红利</t>
  </si>
  <si>
    <t>张银强</t>
  </si>
  <si>
    <t>张振江</t>
  </si>
  <si>
    <t>贾金平</t>
  </si>
  <si>
    <t>王利祥</t>
  </si>
  <si>
    <t>王平军</t>
  </si>
  <si>
    <t>王林让</t>
  </si>
  <si>
    <t>曹建云</t>
  </si>
  <si>
    <t>李改彦</t>
  </si>
  <si>
    <t>杨秋梅</t>
  </si>
  <si>
    <t>马银耀</t>
  </si>
  <si>
    <t>王录坠</t>
  </si>
  <si>
    <t>冯来焕</t>
  </si>
  <si>
    <t>张文孝</t>
  </si>
  <si>
    <t>彭蛮香</t>
  </si>
  <si>
    <t>谭忠权</t>
  </si>
  <si>
    <t>杨素芳</t>
  </si>
  <si>
    <t>刘贵英</t>
  </si>
  <si>
    <t>苏会侠</t>
  </si>
  <si>
    <t>谭建礼</t>
  </si>
  <si>
    <t>薛喜怀</t>
  </si>
  <si>
    <t>胥义勤</t>
  </si>
  <si>
    <t>王红权</t>
  </si>
  <si>
    <t>王会兰</t>
  </si>
  <si>
    <t>陶菊香</t>
  </si>
  <si>
    <t>蒲秋杏</t>
  </si>
  <si>
    <t>张建民</t>
  </si>
  <si>
    <t>董小梅</t>
  </si>
  <si>
    <t>王建军</t>
  </si>
  <si>
    <t>高珍娥</t>
  </si>
  <si>
    <t>刘彩琴</t>
  </si>
  <si>
    <t>王小娟</t>
  </si>
  <si>
    <t>朱明过</t>
  </si>
  <si>
    <t>张红强</t>
  </si>
  <si>
    <t>高德虎</t>
  </si>
  <si>
    <t>董保平</t>
  </si>
  <si>
    <t>何金省</t>
  </si>
  <si>
    <t>石姬翠</t>
  </si>
  <si>
    <t>王芳卫</t>
  </si>
  <si>
    <t>刘天平</t>
  </si>
  <si>
    <t>任强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</si>
</sst>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5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theme="0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color rgb="FF454545"/>
      <name val="Andale WT"/>
      <charset val="134"/>
    </font>
    <font>
      <b/>
      <sz val="10"/>
      <name val="宋体"/>
      <charset val="134"/>
    </font>
    <font>
      <sz val="8"/>
      <color theme="0"/>
      <name val="宋体"/>
      <charset val="134"/>
    </font>
    <font>
      <sz val="9"/>
      <color theme="0"/>
      <name val="宋体"/>
      <charset val="134"/>
    </font>
    <font>
      <sz val="12"/>
      <color rgb="FFFF0000"/>
      <name val="宋体"/>
      <charset val="134"/>
    </font>
    <font>
      <sz val="8"/>
      <color rgb="FF454545"/>
      <name val="宋体"/>
      <charset val="134"/>
      <scheme val="major"/>
    </font>
    <font>
      <b/>
      <sz val="8"/>
      <name val="宋体"/>
      <charset val="134"/>
    </font>
    <font>
      <sz val="8"/>
      <color rgb="FFFF0000"/>
      <name val="宋体"/>
      <charset val="134"/>
    </font>
    <font>
      <sz val="8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31" fillId="9" borderId="11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6"/>
  <sheetViews>
    <sheetView zoomScale="115" zoomScaleNormal="115" workbookViewId="0">
      <selection activeCell="F12" sqref="F12"/>
    </sheetView>
  </sheetViews>
  <sheetFormatPr defaultColWidth="9.64166666666667" defaultRowHeight="14.25" outlineLevelRow="5"/>
  <cols>
    <col min="1" max="1" width="5.21666666666667" style="1" customWidth="1"/>
    <col min="2" max="2" width="6.51666666666667" style="2" customWidth="1"/>
    <col min="3" max="3" width="7.175" style="4" customWidth="1"/>
    <col min="4" max="4" width="9.88333333333333" style="5" customWidth="1"/>
    <col min="5" max="5" width="9.63333333333333" style="5" customWidth="1"/>
    <col min="6" max="6" width="11.0833333333333" style="5" customWidth="1"/>
    <col min="7" max="7" width="11.0833333333333" style="6" customWidth="1"/>
    <col min="8" max="8" width="12.9333333333333" style="7" customWidth="1"/>
    <col min="9" max="9" width="6.525" style="38" hidden="1" customWidth="1"/>
    <col min="10" max="10" width="10.7583333333333" style="8" customWidth="1"/>
    <col min="11" max="11" width="13.3666666666667" style="39" customWidth="1"/>
    <col min="12" max="16345" width="9.64166666666667" style="1"/>
    <col min="16346" max="16384" width="9.64166666666667" style="9"/>
  </cols>
  <sheetData>
    <row r="1" s="1" customFormat="1" ht="24" customHeight="1" spans="1:11">
      <c r="A1" s="10" t="s">
        <v>0</v>
      </c>
      <c r="B1" s="2"/>
      <c r="C1" s="4"/>
      <c r="D1" s="5"/>
      <c r="E1" s="5"/>
      <c r="F1" s="5"/>
      <c r="G1" s="6"/>
      <c r="H1" s="7"/>
      <c r="I1" s="38"/>
      <c r="J1" s="8"/>
      <c r="K1" s="44"/>
    </row>
    <row r="2" s="1" customFormat="1" spans="1:11">
      <c r="A2" s="11" t="s">
        <v>1</v>
      </c>
      <c r="B2" s="11"/>
      <c r="C2" s="4"/>
      <c r="D2" s="5"/>
      <c r="E2" s="5"/>
      <c r="F2" s="5"/>
      <c r="G2" s="12"/>
      <c r="H2" s="7"/>
      <c r="I2" s="45"/>
      <c r="J2" s="25"/>
      <c r="K2" s="39"/>
    </row>
    <row r="3" s="1" customFormat="1" ht="26" customHeight="1" spans="1:11">
      <c r="A3" s="13" t="s">
        <v>2</v>
      </c>
      <c r="B3" s="14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4" t="s">
        <v>8</v>
      </c>
      <c r="H3" s="26" t="s">
        <v>9</v>
      </c>
      <c r="I3" s="46" t="s">
        <v>10</v>
      </c>
      <c r="J3" s="14" t="s">
        <v>11</v>
      </c>
      <c r="K3" s="27" t="s">
        <v>12</v>
      </c>
    </row>
    <row r="4" s="37" customFormat="1" ht="18" customHeight="1" spans="1:16363">
      <c r="A4" s="13">
        <v>1</v>
      </c>
      <c r="B4" s="18" t="s">
        <v>13</v>
      </c>
      <c r="C4" s="18">
        <v>50000</v>
      </c>
      <c r="D4" s="40">
        <v>44694</v>
      </c>
      <c r="E4" s="40">
        <v>45059</v>
      </c>
      <c r="F4" s="19">
        <v>44915</v>
      </c>
      <c r="G4" s="19">
        <v>44929</v>
      </c>
      <c r="H4" s="28">
        <f>C4*3.7%*I4/365</f>
        <v>70.9589041095891</v>
      </c>
      <c r="I4" s="47">
        <f>G4-F4</f>
        <v>14</v>
      </c>
      <c r="J4" s="29"/>
      <c r="K4" s="15" t="s">
        <v>14</v>
      </c>
      <c r="XDR4" s="50"/>
      <c r="XDS4" s="50"/>
      <c r="XDT4" s="50"/>
      <c r="XDU4" s="50"/>
      <c r="XDV4" s="50"/>
      <c r="XDW4" s="50"/>
      <c r="XDX4" s="50"/>
      <c r="XDY4" s="50"/>
      <c r="XDZ4" s="50"/>
      <c r="XEA4" s="50"/>
      <c r="XEB4" s="50"/>
      <c r="XEC4" s="50"/>
      <c r="XED4" s="50"/>
      <c r="XEE4" s="50"/>
      <c r="XEF4" s="50"/>
      <c r="XEG4" s="50"/>
      <c r="XEH4" s="50"/>
      <c r="XEI4" s="50"/>
    </row>
    <row r="5" s="37" customFormat="1" ht="18" customHeight="1" spans="1:16363">
      <c r="A5" s="13">
        <v>2</v>
      </c>
      <c r="B5" s="18" t="s">
        <v>15</v>
      </c>
      <c r="C5" s="18">
        <v>50000</v>
      </c>
      <c r="D5" s="40">
        <v>44776</v>
      </c>
      <c r="E5" s="40">
        <v>45141</v>
      </c>
      <c r="F5" s="19">
        <v>44915</v>
      </c>
      <c r="G5" s="19">
        <v>45005</v>
      </c>
      <c r="H5" s="28">
        <f>C5*3.7%*I5/365</f>
        <v>456.164383561644</v>
      </c>
      <c r="I5" s="47">
        <f>G5-F5</f>
        <v>90</v>
      </c>
      <c r="J5" s="29"/>
      <c r="K5" s="15"/>
      <c r="XDR5" s="50"/>
      <c r="XDS5" s="50"/>
      <c r="XDT5" s="50"/>
      <c r="XDU5" s="50"/>
      <c r="XDV5" s="50"/>
      <c r="XDW5" s="50"/>
      <c r="XDX5" s="50"/>
      <c r="XDY5" s="50"/>
      <c r="XDZ5" s="50"/>
      <c r="XEA5" s="50"/>
      <c r="XEB5" s="50"/>
      <c r="XEC5" s="50"/>
      <c r="XED5" s="50"/>
      <c r="XEE5" s="50"/>
      <c r="XEF5" s="50"/>
      <c r="XEG5" s="50"/>
      <c r="XEH5" s="50"/>
      <c r="XEI5" s="50"/>
    </row>
    <row r="6" s="1" customFormat="1" ht="18" customHeight="1" spans="1:11">
      <c r="A6" s="41" t="s">
        <v>16</v>
      </c>
      <c r="B6" s="42"/>
      <c r="C6" s="42"/>
      <c r="D6" s="42"/>
      <c r="E6" s="42"/>
      <c r="F6" s="42"/>
      <c r="G6" s="43"/>
      <c r="H6" s="28">
        <f>SUM(H4:H5)</f>
        <v>527.123287671233</v>
      </c>
      <c r="I6" s="48"/>
      <c r="J6" s="49"/>
      <c r="K6" s="26"/>
    </row>
  </sheetData>
  <mergeCells count="5">
    <mergeCell ref="A1:K1"/>
    <mergeCell ref="A2:B2"/>
    <mergeCell ref="G2:K2"/>
    <mergeCell ref="A6:G6"/>
    <mergeCell ref="H6:K6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7"/>
  <sheetViews>
    <sheetView zoomScale="115" zoomScaleNormal="115" workbookViewId="0">
      <selection activeCell="G16" sqref="G16"/>
    </sheetView>
  </sheetViews>
  <sheetFormatPr defaultColWidth="9.64166666666667" defaultRowHeight="14.25" outlineLevelRow="6"/>
  <cols>
    <col min="1" max="1" width="5.21666666666667" style="1" customWidth="1"/>
    <col min="2" max="2" width="6.51666666666667" style="2" customWidth="1"/>
    <col min="3" max="3" width="15.7583333333333" style="3" customWidth="1"/>
    <col min="4" max="4" width="7.175" style="4" customWidth="1"/>
    <col min="5" max="5" width="9.88333333333333" style="5" customWidth="1"/>
    <col min="6" max="6" width="9.63333333333333" style="5" customWidth="1"/>
    <col min="7" max="7" width="8.7" style="5" customWidth="1"/>
    <col min="8" max="8" width="9.875" style="6" customWidth="1"/>
    <col min="9" max="9" width="12.925" style="7" customWidth="1"/>
    <col min="10" max="10" width="13.5916666666667" style="38" hidden="1" customWidth="1"/>
    <col min="11" max="11" width="13.5916666666667" style="8" customWidth="1"/>
    <col min="12" max="12" width="13.3666666666667" style="39" customWidth="1"/>
    <col min="13" max="16346" width="9.64166666666667" style="1"/>
    <col min="16347" max="16384" width="9.64166666666667" style="9"/>
  </cols>
  <sheetData>
    <row r="1" s="1" customFormat="1" ht="24" customHeight="1" spans="1:12">
      <c r="A1" s="10" t="s">
        <v>17</v>
      </c>
      <c r="B1" s="2"/>
      <c r="C1" s="3"/>
      <c r="D1" s="4"/>
      <c r="E1" s="5"/>
      <c r="F1" s="5"/>
      <c r="G1" s="5"/>
      <c r="H1" s="6"/>
      <c r="I1" s="7"/>
      <c r="J1" s="38"/>
      <c r="K1" s="8"/>
      <c r="L1" s="44"/>
    </row>
    <row r="2" s="1" customFormat="1" spans="1:12">
      <c r="A2" s="11" t="s">
        <v>1</v>
      </c>
      <c r="B2" s="11"/>
      <c r="C2" s="11"/>
      <c r="D2" s="4"/>
      <c r="E2" s="5"/>
      <c r="F2" s="5"/>
      <c r="G2" s="5"/>
      <c r="H2" s="12"/>
      <c r="I2" s="7"/>
      <c r="J2" s="45"/>
      <c r="K2" s="25"/>
      <c r="L2" s="39"/>
    </row>
    <row r="3" s="1" customFormat="1" ht="26" customHeight="1" spans="1:12">
      <c r="A3" s="13" t="s">
        <v>2</v>
      </c>
      <c r="B3" s="14" t="s">
        <v>3</v>
      </c>
      <c r="C3" s="15" t="s">
        <v>18</v>
      </c>
      <c r="D3" s="16" t="s">
        <v>4</v>
      </c>
      <c r="E3" s="17" t="s">
        <v>5</v>
      </c>
      <c r="F3" s="17" t="s">
        <v>6</v>
      </c>
      <c r="G3" s="17" t="s">
        <v>7</v>
      </c>
      <c r="H3" s="14" t="s">
        <v>19</v>
      </c>
      <c r="I3" s="26" t="s">
        <v>20</v>
      </c>
      <c r="J3" s="46" t="s">
        <v>11</v>
      </c>
      <c r="K3" s="14" t="s">
        <v>11</v>
      </c>
      <c r="L3" s="27" t="s">
        <v>12</v>
      </c>
    </row>
    <row r="4" s="37" customFormat="1" ht="18" customHeight="1" spans="1:16364">
      <c r="A4" s="13">
        <v>1</v>
      </c>
      <c r="B4" s="18" t="s">
        <v>21</v>
      </c>
      <c r="C4" s="18" t="s">
        <v>22</v>
      </c>
      <c r="D4" s="18">
        <v>50000</v>
      </c>
      <c r="E4" s="40">
        <v>44397</v>
      </c>
      <c r="F4" s="40">
        <v>44762</v>
      </c>
      <c r="G4" s="19">
        <v>44641</v>
      </c>
      <c r="H4" s="19">
        <v>44732</v>
      </c>
      <c r="I4" s="28">
        <f t="shared" ref="I4:I6" si="0">D4*3.85%*J4/365</f>
        <v>479.931506849315</v>
      </c>
      <c r="J4" s="47">
        <f t="shared" ref="J4:J6" si="1">H4-G4</f>
        <v>91</v>
      </c>
      <c r="K4" s="29"/>
      <c r="L4" s="15"/>
      <c r="XDS4" s="50"/>
      <c r="XDT4" s="50"/>
      <c r="XDU4" s="50"/>
      <c r="XDV4" s="50"/>
      <c r="XDW4" s="50"/>
      <c r="XDX4" s="50"/>
      <c r="XDY4" s="50"/>
      <c r="XDZ4" s="50"/>
      <c r="XEA4" s="50"/>
      <c r="XEB4" s="50"/>
      <c r="XEC4" s="50"/>
      <c r="XED4" s="50"/>
      <c r="XEE4" s="50"/>
      <c r="XEF4" s="50"/>
      <c r="XEG4" s="50"/>
      <c r="XEH4" s="50"/>
      <c r="XEI4" s="50"/>
      <c r="XEJ4" s="50"/>
    </row>
    <row r="5" s="37" customFormat="1" ht="18" customHeight="1" spans="1:16364">
      <c r="A5" s="13">
        <v>2</v>
      </c>
      <c r="B5" s="18" t="s">
        <v>23</v>
      </c>
      <c r="C5" s="18" t="s">
        <v>22</v>
      </c>
      <c r="D5" s="18">
        <v>20000</v>
      </c>
      <c r="E5" s="40">
        <v>44425</v>
      </c>
      <c r="F5" s="40">
        <v>44790</v>
      </c>
      <c r="G5" s="19">
        <v>44641</v>
      </c>
      <c r="H5" s="19">
        <v>44732</v>
      </c>
      <c r="I5" s="28">
        <f t="shared" si="0"/>
        <v>191.972602739726</v>
      </c>
      <c r="J5" s="47">
        <f t="shared" si="1"/>
        <v>91</v>
      </c>
      <c r="K5" s="29"/>
      <c r="L5" s="15"/>
      <c r="XDS5" s="50"/>
      <c r="XDT5" s="50"/>
      <c r="XDU5" s="50"/>
      <c r="XDV5" s="50"/>
      <c r="XDW5" s="50"/>
      <c r="XDX5" s="50"/>
      <c r="XDY5" s="50"/>
      <c r="XDZ5" s="50"/>
      <c r="XEA5" s="50"/>
      <c r="XEB5" s="50"/>
      <c r="XEC5" s="50"/>
      <c r="XED5" s="50"/>
      <c r="XEE5" s="50"/>
      <c r="XEF5" s="50"/>
      <c r="XEG5" s="50"/>
      <c r="XEH5" s="50"/>
      <c r="XEI5" s="50"/>
      <c r="XEJ5" s="50"/>
    </row>
    <row r="6" s="37" customFormat="1" ht="18" customHeight="1" spans="1:16364">
      <c r="A6" s="13">
        <v>3</v>
      </c>
      <c r="B6" s="18" t="s">
        <v>13</v>
      </c>
      <c r="C6" s="18" t="s">
        <v>22</v>
      </c>
      <c r="D6" s="18">
        <v>50000</v>
      </c>
      <c r="E6" s="40">
        <v>44694</v>
      </c>
      <c r="F6" s="40">
        <v>45059</v>
      </c>
      <c r="G6" s="19">
        <v>44695</v>
      </c>
      <c r="H6" s="19">
        <v>44732</v>
      </c>
      <c r="I6" s="28">
        <f t="shared" si="0"/>
        <v>195.13698630137</v>
      </c>
      <c r="J6" s="47">
        <f t="shared" si="1"/>
        <v>37</v>
      </c>
      <c r="K6" s="29"/>
      <c r="L6" s="15"/>
      <c r="XDS6" s="50"/>
      <c r="XDT6" s="50"/>
      <c r="XDU6" s="50"/>
      <c r="XDV6" s="50"/>
      <c r="XDW6" s="50"/>
      <c r="XDX6" s="50"/>
      <c r="XDY6" s="50"/>
      <c r="XDZ6" s="50"/>
      <c r="XEA6" s="50"/>
      <c r="XEB6" s="50"/>
      <c r="XEC6" s="50"/>
      <c r="XED6" s="50"/>
      <c r="XEE6" s="50"/>
      <c r="XEF6" s="50"/>
      <c r="XEG6" s="50"/>
      <c r="XEH6" s="50"/>
      <c r="XEI6" s="50"/>
      <c r="XEJ6" s="50"/>
    </row>
    <row r="7" s="1" customFormat="1" ht="18" customHeight="1" spans="1:12">
      <c r="A7" s="41" t="s">
        <v>16</v>
      </c>
      <c r="B7" s="42"/>
      <c r="C7" s="42"/>
      <c r="D7" s="42"/>
      <c r="E7" s="42"/>
      <c r="F7" s="42"/>
      <c r="G7" s="42"/>
      <c r="H7" s="43"/>
      <c r="I7" s="28">
        <f>SUM(I4:I6)</f>
        <v>867.041095890411</v>
      </c>
      <c r="J7" s="48"/>
      <c r="K7" s="49"/>
      <c r="L7" s="26"/>
    </row>
  </sheetData>
  <mergeCells count="5">
    <mergeCell ref="A1:L1"/>
    <mergeCell ref="A2:C2"/>
    <mergeCell ref="H2:L2"/>
    <mergeCell ref="A7:H7"/>
    <mergeCell ref="I7:L7"/>
  </mergeCells>
  <pageMargins left="0.75" right="0.75" top="1" bottom="1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zoomScale="115" zoomScaleNormal="115" topLeftCell="A55" workbookViewId="0">
      <selection activeCell="C4" sqref="C4:C76"/>
    </sheetView>
  </sheetViews>
  <sheetFormatPr defaultColWidth="9.64166666666667" defaultRowHeight="14.25"/>
  <cols>
    <col min="1" max="1" width="3.63333333333333" style="1" customWidth="1"/>
    <col min="2" max="2" width="8.5" style="2" customWidth="1"/>
    <col min="3" max="3" width="17.1333333333333" style="3" customWidth="1"/>
    <col min="4" max="4" width="10.4333333333333" style="4" customWidth="1"/>
    <col min="5" max="5" width="9.88333333333333" style="5" customWidth="1"/>
    <col min="6" max="6" width="9.63333333333333" style="5" customWidth="1"/>
    <col min="7" max="7" width="13.3333333333333" style="5" customWidth="1"/>
    <col min="8" max="8" width="9.875" style="6" customWidth="1"/>
    <col min="9" max="9" width="9.75" style="7" customWidth="1"/>
    <col min="10" max="10" width="8.5" style="8" customWidth="1"/>
    <col min="11" max="11" width="18.6916666666667" style="3" customWidth="1"/>
    <col min="12" max="16365" width="9.64166666666667" style="1"/>
    <col min="16366" max="16384" width="9.64166666666667" style="9"/>
  </cols>
  <sheetData>
    <row r="1" s="1" customFormat="1" ht="24" customHeight="1" spans="1:11">
      <c r="A1" s="10" t="s">
        <v>24</v>
      </c>
      <c r="B1" s="2"/>
      <c r="C1" s="3"/>
      <c r="D1" s="4"/>
      <c r="E1" s="5"/>
      <c r="F1" s="5"/>
      <c r="G1" s="5"/>
      <c r="H1" s="6"/>
      <c r="I1" s="7"/>
      <c r="J1" s="8"/>
      <c r="K1" s="24"/>
    </row>
    <row r="2" s="1" customFormat="1" spans="1:11">
      <c r="A2" s="11" t="s">
        <v>1</v>
      </c>
      <c r="B2" s="11"/>
      <c r="C2" s="11"/>
      <c r="D2" s="4"/>
      <c r="E2" s="5"/>
      <c r="F2" s="5"/>
      <c r="G2" s="5"/>
      <c r="H2" s="12"/>
      <c r="I2" s="7"/>
      <c r="J2" s="25"/>
      <c r="K2" s="3"/>
    </row>
    <row r="3" s="1" customFormat="1" ht="26" customHeight="1" spans="1:11">
      <c r="A3" s="13" t="s">
        <v>2</v>
      </c>
      <c r="B3" s="14" t="s">
        <v>3</v>
      </c>
      <c r="C3" s="15" t="s">
        <v>18</v>
      </c>
      <c r="D3" s="16" t="s">
        <v>4</v>
      </c>
      <c r="E3" s="17" t="s">
        <v>5</v>
      </c>
      <c r="F3" s="17" t="s">
        <v>6</v>
      </c>
      <c r="G3" s="17" t="s">
        <v>7</v>
      </c>
      <c r="H3" s="14" t="s">
        <v>25</v>
      </c>
      <c r="I3" s="26" t="s">
        <v>26</v>
      </c>
      <c r="J3" s="14" t="s">
        <v>11</v>
      </c>
      <c r="K3" s="27" t="s">
        <v>12</v>
      </c>
    </row>
    <row r="4" s="1" customFormat="1" ht="19" customHeight="1" spans="1:11">
      <c r="A4" s="13">
        <v>64</v>
      </c>
      <c r="B4" s="18" t="s">
        <v>27</v>
      </c>
      <c r="C4" s="18" t="s">
        <v>22</v>
      </c>
      <c r="D4" s="18">
        <v>30000</v>
      </c>
      <c r="E4" s="18" t="s">
        <v>28</v>
      </c>
      <c r="F4" s="18" t="s">
        <v>29</v>
      </c>
      <c r="G4" s="19">
        <v>44186</v>
      </c>
      <c r="H4" s="18" t="s">
        <v>29</v>
      </c>
      <c r="I4" s="28">
        <f>D4*4.75*J4/100/365</f>
        <v>296.712328767123</v>
      </c>
      <c r="J4" s="29">
        <f t="shared" ref="J4:J10" si="0">H4-G4</f>
        <v>76</v>
      </c>
      <c r="K4" s="15"/>
    </row>
    <row r="5" s="1" customFormat="1" ht="19" customHeight="1" spans="1:11">
      <c r="A5" s="13">
        <v>65</v>
      </c>
      <c r="B5" s="18" t="s">
        <v>30</v>
      </c>
      <c r="C5" s="18" t="s">
        <v>22</v>
      </c>
      <c r="D5" s="18">
        <v>30000</v>
      </c>
      <c r="E5" s="18" t="s">
        <v>28</v>
      </c>
      <c r="F5" s="18" t="s">
        <v>29</v>
      </c>
      <c r="G5" s="19">
        <v>44186</v>
      </c>
      <c r="H5" s="18" t="s">
        <v>29</v>
      </c>
      <c r="I5" s="28">
        <f t="shared" ref="I5:I10" si="1">D5*4.75*J5/100/365</f>
        <v>296.712328767123</v>
      </c>
      <c r="J5" s="29">
        <f t="shared" si="0"/>
        <v>76</v>
      </c>
      <c r="K5" s="15"/>
    </row>
    <row r="6" s="1" customFormat="1" ht="19" customHeight="1" spans="1:11">
      <c r="A6" s="13">
        <v>66</v>
      </c>
      <c r="B6" s="20" t="s">
        <v>31</v>
      </c>
      <c r="C6" s="18" t="s">
        <v>22</v>
      </c>
      <c r="D6" s="20">
        <v>30000</v>
      </c>
      <c r="E6" s="20" t="s">
        <v>32</v>
      </c>
      <c r="F6" s="20" t="s">
        <v>33</v>
      </c>
      <c r="G6" s="19">
        <v>44186</v>
      </c>
      <c r="H6" s="20" t="s">
        <v>33</v>
      </c>
      <c r="I6" s="28">
        <f t="shared" si="1"/>
        <v>331.849315068493</v>
      </c>
      <c r="J6" s="29">
        <f t="shared" si="0"/>
        <v>85</v>
      </c>
      <c r="K6" s="30" t="s">
        <v>34</v>
      </c>
    </row>
    <row r="7" s="1" customFormat="1" ht="18" customHeight="1" spans="1:11">
      <c r="A7" s="13">
        <v>67</v>
      </c>
      <c r="B7" s="18" t="s">
        <v>35</v>
      </c>
      <c r="C7" s="18" t="s">
        <v>22</v>
      </c>
      <c r="D7" s="18">
        <v>30000</v>
      </c>
      <c r="E7" s="18" t="s">
        <v>36</v>
      </c>
      <c r="F7" s="18" t="s">
        <v>37</v>
      </c>
      <c r="G7" s="19">
        <v>44186</v>
      </c>
      <c r="H7" s="18" t="s">
        <v>37</v>
      </c>
      <c r="I7" s="28">
        <f t="shared" si="1"/>
        <v>347.465753424658</v>
      </c>
      <c r="J7" s="29">
        <f t="shared" si="0"/>
        <v>89</v>
      </c>
      <c r="K7" s="15"/>
    </row>
    <row r="8" s="1" customFormat="1" ht="19" customHeight="1" spans="1:11">
      <c r="A8" s="13">
        <v>68</v>
      </c>
      <c r="B8" s="18" t="s">
        <v>38</v>
      </c>
      <c r="C8" s="18" t="s">
        <v>22</v>
      </c>
      <c r="D8" s="18">
        <v>30000</v>
      </c>
      <c r="E8" s="18" t="s">
        <v>39</v>
      </c>
      <c r="F8" s="18" t="s">
        <v>40</v>
      </c>
      <c r="G8" s="19">
        <v>44186</v>
      </c>
      <c r="H8" s="18" t="s">
        <v>40</v>
      </c>
      <c r="I8" s="28">
        <f t="shared" si="1"/>
        <v>378.698630136986</v>
      </c>
      <c r="J8" s="29">
        <f t="shared" si="0"/>
        <v>97</v>
      </c>
      <c r="K8" s="15"/>
    </row>
    <row r="9" s="1" customFormat="1" ht="19" customHeight="1" spans="1:11">
      <c r="A9" s="13">
        <v>69</v>
      </c>
      <c r="B9" s="18" t="s">
        <v>41</v>
      </c>
      <c r="C9" s="18" t="s">
        <v>22</v>
      </c>
      <c r="D9" s="18">
        <v>50000</v>
      </c>
      <c r="E9" s="18" t="s">
        <v>42</v>
      </c>
      <c r="F9" s="18" t="s">
        <v>43</v>
      </c>
      <c r="G9" s="19">
        <v>44186</v>
      </c>
      <c r="H9" s="18" t="s">
        <v>43</v>
      </c>
      <c r="I9" s="28">
        <f t="shared" si="1"/>
        <v>676.712328767123</v>
      </c>
      <c r="J9" s="29">
        <f t="shared" si="0"/>
        <v>104</v>
      </c>
      <c r="K9" s="15"/>
    </row>
    <row r="10" s="1" customFormat="1" ht="19" customHeight="1" spans="1:11">
      <c r="A10" s="13">
        <v>70</v>
      </c>
      <c r="B10" s="18" t="s">
        <v>23</v>
      </c>
      <c r="C10" s="18" t="s">
        <v>22</v>
      </c>
      <c r="D10" s="18">
        <v>50000</v>
      </c>
      <c r="E10" s="18" t="s">
        <v>44</v>
      </c>
      <c r="F10" s="18" t="s">
        <v>45</v>
      </c>
      <c r="G10" s="19">
        <v>44186</v>
      </c>
      <c r="H10" s="18" t="s">
        <v>45</v>
      </c>
      <c r="I10" s="28">
        <f t="shared" si="1"/>
        <v>871.917808219178</v>
      </c>
      <c r="J10" s="29">
        <f t="shared" si="0"/>
        <v>134</v>
      </c>
      <c r="K10" s="15"/>
    </row>
    <row r="11" s="1" customFormat="1" ht="23" customHeight="1" spans="1:11">
      <c r="A11" s="13"/>
      <c r="B11" s="21" t="s">
        <v>46</v>
      </c>
      <c r="C11" s="18" t="s">
        <v>22</v>
      </c>
      <c r="D11" s="22">
        <v>10000</v>
      </c>
      <c r="E11" s="23">
        <v>44132</v>
      </c>
      <c r="F11" s="23">
        <v>44497</v>
      </c>
      <c r="G11" s="19">
        <v>44186</v>
      </c>
      <c r="H11" s="19">
        <v>44459</v>
      </c>
      <c r="I11" s="28">
        <f t="shared" ref="I11:I71" si="2">D11*4.75*J11/100/365</f>
        <v>355.27397260274</v>
      </c>
      <c r="J11" s="29">
        <f t="shared" ref="J11:J64" si="3">H11-G11</f>
        <v>273</v>
      </c>
      <c r="K11" s="15"/>
    </row>
    <row r="12" s="1" customFormat="1" ht="23" customHeight="1" spans="1:11">
      <c r="A12" s="13"/>
      <c r="B12" s="21" t="s">
        <v>47</v>
      </c>
      <c r="C12" s="18" t="s">
        <v>22</v>
      </c>
      <c r="D12" s="22">
        <v>1000</v>
      </c>
      <c r="E12" s="23">
        <v>44116</v>
      </c>
      <c r="F12" s="23">
        <v>44481</v>
      </c>
      <c r="G12" s="19">
        <v>44186</v>
      </c>
      <c r="H12" s="19">
        <v>44459</v>
      </c>
      <c r="I12" s="28">
        <f t="shared" si="2"/>
        <v>35.527397260274</v>
      </c>
      <c r="J12" s="29">
        <f t="shared" si="3"/>
        <v>273</v>
      </c>
      <c r="K12" s="15"/>
    </row>
    <row r="13" s="1" customFormat="1" ht="23" customHeight="1" spans="1:11">
      <c r="A13" s="13"/>
      <c r="B13" s="21" t="s">
        <v>48</v>
      </c>
      <c r="C13" s="18" t="s">
        <v>22</v>
      </c>
      <c r="D13" s="22">
        <v>10000</v>
      </c>
      <c r="E13" s="23">
        <v>44119</v>
      </c>
      <c r="F13" s="23">
        <v>44484</v>
      </c>
      <c r="G13" s="19">
        <v>44186</v>
      </c>
      <c r="H13" s="19">
        <v>44459</v>
      </c>
      <c r="I13" s="28">
        <f t="shared" si="2"/>
        <v>355.27397260274</v>
      </c>
      <c r="J13" s="29">
        <f t="shared" si="3"/>
        <v>273</v>
      </c>
      <c r="K13" s="15"/>
    </row>
    <row r="14" s="1" customFormat="1" ht="23" customHeight="1" spans="1:11">
      <c r="A14" s="13"/>
      <c r="B14" s="21" t="s">
        <v>49</v>
      </c>
      <c r="C14" s="18" t="s">
        <v>22</v>
      </c>
      <c r="D14" s="22">
        <v>10000</v>
      </c>
      <c r="E14" s="23">
        <v>44123</v>
      </c>
      <c r="F14" s="23">
        <v>44488</v>
      </c>
      <c r="G14" s="19">
        <v>44186</v>
      </c>
      <c r="H14" s="19">
        <v>44459</v>
      </c>
      <c r="I14" s="28">
        <f t="shared" si="2"/>
        <v>355.27397260274</v>
      </c>
      <c r="J14" s="29">
        <f t="shared" si="3"/>
        <v>273</v>
      </c>
      <c r="K14" s="15"/>
    </row>
    <row r="15" s="1" customFormat="1" ht="23" customHeight="1" spans="1:11">
      <c r="A15" s="13"/>
      <c r="B15" s="21" t="s">
        <v>50</v>
      </c>
      <c r="C15" s="18" t="s">
        <v>22</v>
      </c>
      <c r="D15" s="22">
        <v>1000</v>
      </c>
      <c r="E15" s="23">
        <v>44119</v>
      </c>
      <c r="F15" s="23">
        <v>44484</v>
      </c>
      <c r="G15" s="19">
        <v>44186</v>
      </c>
      <c r="H15" s="19">
        <v>44459</v>
      </c>
      <c r="I15" s="28">
        <f t="shared" si="2"/>
        <v>35.527397260274</v>
      </c>
      <c r="J15" s="29">
        <f t="shared" si="3"/>
        <v>273</v>
      </c>
      <c r="K15" s="15"/>
    </row>
    <row r="16" s="1" customFormat="1" ht="23" customHeight="1" spans="1:11">
      <c r="A16" s="13"/>
      <c r="B16" s="21" t="s">
        <v>51</v>
      </c>
      <c r="C16" s="18" t="s">
        <v>22</v>
      </c>
      <c r="D16" s="22">
        <v>1000</v>
      </c>
      <c r="E16" s="23">
        <v>44123</v>
      </c>
      <c r="F16" s="23">
        <v>44488</v>
      </c>
      <c r="G16" s="19">
        <v>44186</v>
      </c>
      <c r="H16" s="19">
        <v>44459</v>
      </c>
      <c r="I16" s="28">
        <f t="shared" si="2"/>
        <v>35.527397260274</v>
      </c>
      <c r="J16" s="29">
        <f t="shared" si="3"/>
        <v>273</v>
      </c>
      <c r="K16" s="15"/>
    </row>
    <row r="17" s="1" customFormat="1" ht="23" customHeight="1" spans="1:11">
      <c r="A17" s="13"/>
      <c r="B17" s="21" t="s">
        <v>52</v>
      </c>
      <c r="C17" s="18" t="s">
        <v>22</v>
      </c>
      <c r="D17" s="22">
        <v>1000</v>
      </c>
      <c r="E17" s="23">
        <v>44119</v>
      </c>
      <c r="F17" s="23">
        <v>44484</v>
      </c>
      <c r="G17" s="19">
        <v>44186</v>
      </c>
      <c r="H17" s="19">
        <v>44459</v>
      </c>
      <c r="I17" s="28">
        <f t="shared" si="2"/>
        <v>35.527397260274</v>
      </c>
      <c r="J17" s="29">
        <f t="shared" si="3"/>
        <v>273</v>
      </c>
      <c r="K17" s="15"/>
    </row>
    <row r="18" s="1" customFormat="1" ht="23" customHeight="1" spans="1:11">
      <c r="A18" s="13"/>
      <c r="B18" s="21" t="s">
        <v>53</v>
      </c>
      <c r="C18" s="18" t="s">
        <v>22</v>
      </c>
      <c r="D18" s="22">
        <v>1000</v>
      </c>
      <c r="E18" s="23">
        <v>44123</v>
      </c>
      <c r="F18" s="23">
        <v>44488</v>
      </c>
      <c r="G18" s="19">
        <v>44186</v>
      </c>
      <c r="H18" s="19">
        <v>44459</v>
      </c>
      <c r="I18" s="28">
        <f t="shared" si="2"/>
        <v>35.527397260274</v>
      </c>
      <c r="J18" s="29">
        <f t="shared" si="3"/>
        <v>273</v>
      </c>
      <c r="K18" s="15"/>
    </row>
    <row r="19" s="1" customFormat="1" ht="23" customHeight="1" spans="1:11">
      <c r="A19" s="13"/>
      <c r="B19" s="21" t="s">
        <v>54</v>
      </c>
      <c r="C19" s="18" t="s">
        <v>22</v>
      </c>
      <c r="D19" s="22">
        <v>1000</v>
      </c>
      <c r="E19" s="23">
        <v>44124</v>
      </c>
      <c r="F19" s="23">
        <v>44216</v>
      </c>
      <c r="G19" s="19">
        <v>44186</v>
      </c>
      <c r="H19" s="19">
        <v>44459</v>
      </c>
      <c r="I19" s="28">
        <f t="shared" si="2"/>
        <v>35.527397260274</v>
      </c>
      <c r="J19" s="29">
        <f t="shared" si="3"/>
        <v>273</v>
      </c>
      <c r="K19" s="15"/>
    </row>
    <row r="20" s="1" customFormat="1" ht="23" customHeight="1" spans="1:11">
      <c r="A20" s="13"/>
      <c r="B20" s="21" t="s">
        <v>55</v>
      </c>
      <c r="C20" s="18" t="s">
        <v>22</v>
      </c>
      <c r="D20" s="22">
        <v>1500</v>
      </c>
      <c r="E20" s="23">
        <v>44123</v>
      </c>
      <c r="F20" s="23">
        <v>44488</v>
      </c>
      <c r="G20" s="19">
        <v>44186</v>
      </c>
      <c r="H20" s="19">
        <v>44459</v>
      </c>
      <c r="I20" s="28">
        <f t="shared" si="2"/>
        <v>53.291095890411</v>
      </c>
      <c r="J20" s="29">
        <f t="shared" si="3"/>
        <v>273</v>
      </c>
      <c r="K20" s="15"/>
    </row>
    <row r="21" s="1" customFormat="1" ht="23" customHeight="1" spans="1:11">
      <c r="A21" s="13"/>
      <c r="B21" s="21" t="s">
        <v>56</v>
      </c>
      <c r="C21" s="18" t="s">
        <v>22</v>
      </c>
      <c r="D21" s="22">
        <v>1000</v>
      </c>
      <c r="E21" s="23">
        <v>44119</v>
      </c>
      <c r="F21" s="23">
        <v>44484</v>
      </c>
      <c r="G21" s="19">
        <v>44186</v>
      </c>
      <c r="H21" s="19">
        <v>44459</v>
      </c>
      <c r="I21" s="28">
        <f t="shared" si="2"/>
        <v>35.527397260274</v>
      </c>
      <c r="J21" s="29">
        <f t="shared" si="3"/>
        <v>273</v>
      </c>
      <c r="K21" s="15"/>
    </row>
    <row r="22" s="1" customFormat="1" ht="23" customHeight="1" spans="1:11">
      <c r="A22" s="13"/>
      <c r="B22" s="21" t="s">
        <v>57</v>
      </c>
      <c r="C22" s="18" t="s">
        <v>22</v>
      </c>
      <c r="D22" s="22">
        <v>10000</v>
      </c>
      <c r="E22" s="23">
        <v>44124</v>
      </c>
      <c r="F22" s="23">
        <v>44489</v>
      </c>
      <c r="G22" s="19">
        <v>44186</v>
      </c>
      <c r="H22" s="19">
        <v>44459</v>
      </c>
      <c r="I22" s="28">
        <f t="shared" si="2"/>
        <v>355.27397260274</v>
      </c>
      <c r="J22" s="29">
        <f t="shared" si="3"/>
        <v>273</v>
      </c>
      <c r="K22" s="15"/>
    </row>
    <row r="23" s="1" customFormat="1" ht="23" customHeight="1" spans="1:11">
      <c r="A23" s="13"/>
      <c r="B23" s="21" t="s">
        <v>58</v>
      </c>
      <c r="C23" s="18" t="s">
        <v>22</v>
      </c>
      <c r="D23" s="22">
        <v>10000</v>
      </c>
      <c r="E23" s="23">
        <v>44127</v>
      </c>
      <c r="F23" s="23">
        <v>44492</v>
      </c>
      <c r="G23" s="19">
        <v>44186</v>
      </c>
      <c r="H23" s="19">
        <v>44459</v>
      </c>
      <c r="I23" s="28">
        <f t="shared" si="2"/>
        <v>355.27397260274</v>
      </c>
      <c r="J23" s="29">
        <f t="shared" si="3"/>
        <v>273</v>
      </c>
      <c r="K23" s="15"/>
    </row>
    <row r="24" s="1" customFormat="1" ht="23" customHeight="1" spans="1:11">
      <c r="A24" s="13"/>
      <c r="B24" s="21" t="s">
        <v>59</v>
      </c>
      <c r="C24" s="18" t="s">
        <v>22</v>
      </c>
      <c r="D24" s="22">
        <v>10000</v>
      </c>
      <c r="E24" s="23">
        <v>44123</v>
      </c>
      <c r="F24" s="23">
        <v>44488</v>
      </c>
      <c r="G24" s="19">
        <v>44186</v>
      </c>
      <c r="H24" s="19">
        <v>44459</v>
      </c>
      <c r="I24" s="28">
        <f t="shared" si="2"/>
        <v>355.27397260274</v>
      </c>
      <c r="J24" s="29">
        <f t="shared" si="3"/>
        <v>273</v>
      </c>
      <c r="K24" s="15"/>
    </row>
    <row r="25" s="1" customFormat="1" ht="23" customHeight="1" spans="1:11">
      <c r="A25" s="13"/>
      <c r="B25" s="21" t="s">
        <v>60</v>
      </c>
      <c r="C25" s="18" t="s">
        <v>22</v>
      </c>
      <c r="D25" s="22">
        <v>10000</v>
      </c>
      <c r="E25" s="23">
        <v>44133</v>
      </c>
      <c r="F25" s="23">
        <v>44498</v>
      </c>
      <c r="G25" s="19">
        <v>44186</v>
      </c>
      <c r="H25" s="19">
        <v>44459</v>
      </c>
      <c r="I25" s="28">
        <f t="shared" si="2"/>
        <v>355.27397260274</v>
      </c>
      <c r="J25" s="29">
        <f t="shared" si="3"/>
        <v>273</v>
      </c>
      <c r="K25" s="15"/>
    </row>
    <row r="26" s="1" customFormat="1" ht="23" customHeight="1" spans="1:11">
      <c r="A26" s="13"/>
      <c r="B26" s="21" t="s">
        <v>61</v>
      </c>
      <c r="C26" s="18" t="s">
        <v>22</v>
      </c>
      <c r="D26" s="22">
        <v>10000</v>
      </c>
      <c r="E26" s="23">
        <v>44127</v>
      </c>
      <c r="F26" s="23">
        <v>44492</v>
      </c>
      <c r="G26" s="19">
        <v>44186</v>
      </c>
      <c r="H26" s="19">
        <v>44459</v>
      </c>
      <c r="I26" s="28">
        <f t="shared" si="2"/>
        <v>355.27397260274</v>
      </c>
      <c r="J26" s="29">
        <f t="shared" si="3"/>
        <v>273</v>
      </c>
      <c r="K26" s="15"/>
    </row>
    <row r="27" s="1" customFormat="1" ht="23" customHeight="1" spans="1:11">
      <c r="A27" s="13"/>
      <c r="B27" s="21" t="s">
        <v>62</v>
      </c>
      <c r="C27" s="18" t="s">
        <v>22</v>
      </c>
      <c r="D27" s="22">
        <v>1000</v>
      </c>
      <c r="E27" s="23">
        <v>44131</v>
      </c>
      <c r="F27" s="23">
        <v>44496</v>
      </c>
      <c r="G27" s="19">
        <v>44186</v>
      </c>
      <c r="H27" s="19">
        <v>44459</v>
      </c>
      <c r="I27" s="28">
        <f t="shared" si="2"/>
        <v>35.527397260274</v>
      </c>
      <c r="J27" s="29">
        <f t="shared" si="3"/>
        <v>273</v>
      </c>
      <c r="K27" s="15"/>
    </row>
    <row r="28" s="1" customFormat="1" ht="23" customHeight="1" spans="1:11">
      <c r="A28" s="13"/>
      <c r="B28" s="21" t="s">
        <v>63</v>
      </c>
      <c r="C28" s="18" t="s">
        <v>22</v>
      </c>
      <c r="D28" s="22">
        <v>1000</v>
      </c>
      <c r="E28" s="23">
        <v>44123</v>
      </c>
      <c r="F28" s="23">
        <v>44488</v>
      </c>
      <c r="G28" s="19">
        <v>44186</v>
      </c>
      <c r="H28" s="19">
        <v>44459</v>
      </c>
      <c r="I28" s="28">
        <f t="shared" si="2"/>
        <v>35.527397260274</v>
      </c>
      <c r="J28" s="29">
        <f t="shared" si="3"/>
        <v>273</v>
      </c>
      <c r="K28" s="15"/>
    </row>
    <row r="29" s="1" customFormat="1" ht="23" customHeight="1" spans="1:11">
      <c r="A29" s="13"/>
      <c r="B29" s="21" t="s">
        <v>64</v>
      </c>
      <c r="C29" s="18" t="s">
        <v>22</v>
      </c>
      <c r="D29" s="22">
        <v>10000</v>
      </c>
      <c r="E29" s="23">
        <v>44125</v>
      </c>
      <c r="F29" s="23">
        <v>44490</v>
      </c>
      <c r="G29" s="19">
        <v>44186</v>
      </c>
      <c r="H29" s="19">
        <v>44459</v>
      </c>
      <c r="I29" s="28">
        <f t="shared" si="2"/>
        <v>355.27397260274</v>
      </c>
      <c r="J29" s="29">
        <f t="shared" si="3"/>
        <v>273</v>
      </c>
      <c r="K29" s="15"/>
    </row>
    <row r="30" s="1" customFormat="1" ht="23" customHeight="1" spans="1:11">
      <c r="A30" s="13"/>
      <c r="B30" s="21" t="s">
        <v>65</v>
      </c>
      <c r="C30" s="18" t="s">
        <v>22</v>
      </c>
      <c r="D30" s="22">
        <v>10000</v>
      </c>
      <c r="E30" s="23">
        <v>44126</v>
      </c>
      <c r="F30" s="23">
        <v>44491</v>
      </c>
      <c r="G30" s="19">
        <v>44186</v>
      </c>
      <c r="H30" s="19">
        <v>44459</v>
      </c>
      <c r="I30" s="28">
        <f t="shared" si="2"/>
        <v>355.27397260274</v>
      </c>
      <c r="J30" s="29">
        <f t="shared" si="3"/>
        <v>273</v>
      </c>
      <c r="K30" s="15"/>
    </row>
    <row r="31" s="1" customFormat="1" ht="23" customHeight="1" spans="1:11">
      <c r="A31" s="13"/>
      <c r="B31" s="21" t="s">
        <v>66</v>
      </c>
      <c r="C31" s="18" t="s">
        <v>22</v>
      </c>
      <c r="D31" s="22">
        <v>10000</v>
      </c>
      <c r="E31" s="23">
        <v>44123</v>
      </c>
      <c r="F31" s="23">
        <v>44488</v>
      </c>
      <c r="G31" s="19">
        <v>44186</v>
      </c>
      <c r="H31" s="19">
        <v>44459</v>
      </c>
      <c r="I31" s="28">
        <f t="shared" si="2"/>
        <v>355.27397260274</v>
      </c>
      <c r="J31" s="29">
        <f t="shared" si="3"/>
        <v>273</v>
      </c>
      <c r="K31" s="15"/>
    </row>
    <row r="32" s="1" customFormat="1" ht="23" customHeight="1" spans="1:11">
      <c r="A32" s="13"/>
      <c r="B32" s="21" t="s">
        <v>67</v>
      </c>
      <c r="C32" s="18" t="s">
        <v>22</v>
      </c>
      <c r="D32" s="22">
        <v>10000</v>
      </c>
      <c r="E32" s="23">
        <v>44123</v>
      </c>
      <c r="F32" s="23">
        <v>44488</v>
      </c>
      <c r="G32" s="19">
        <v>44186</v>
      </c>
      <c r="H32" s="19">
        <v>44459</v>
      </c>
      <c r="I32" s="28">
        <f t="shared" si="2"/>
        <v>355.27397260274</v>
      </c>
      <c r="J32" s="29">
        <f t="shared" si="3"/>
        <v>273</v>
      </c>
      <c r="K32" s="15"/>
    </row>
    <row r="33" s="1" customFormat="1" ht="23" customHeight="1" spans="1:11">
      <c r="A33" s="13"/>
      <c r="B33" s="21" t="s">
        <v>68</v>
      </c>
      <c r="C33" s="18" t="s">
        <v>22</v>
      </c>
      <c r="D33" s="22">
        <v>1000</v>
      </c>
      <c r="E33" s="23">
        <v>44124</v>
      </c>
      <c r="F33" s="23">
        <v>44489</v>
      </c>
      <c r="G33" s="19">
        <v>44186</v>
      </c>
      <c r="H33" s="19">
        <v>44459</v>
      </c>
      <c r="I33" s="28">
        <f t="shared" si="2"/>
        <v>35.527397260274</v>
      </c>
      <c r="J33" s="29">
        <f t="shared" si="3"/>
        <v>273</v>
      </c>
      <c r="K33" s="15"/>
    </row>
    <row r="34" s="1" customFormat="1" ht="23" customHeight="1" spans="1:11">
      <c r="A34" s="13"/>
      <c r="B34" s="21" t="s">
        <v>69</v>
      </c>
      <c r="C34" s="18" t="s">
        <v>22</v>
      </c>
      <c r="D34" s="22">
        <v>10000</v>
      </c>
      <c r="E34" s="23">
        <v>44126</v>
      </c>
      <c r="F34" s="23">
        <v>44491</v>
      </c>
      <c r="G34" s="19">
        <v>44186</v>
      </c>
      <c r="H34" s="19">
        <v>44459</v>
      </c>
      <c r="I34" s="28">
        <f t="shared" si="2"/>
        <v>355.27397260274</v>
      </c>
      <c r="J34" s="29">
        <f t="shared" si="3"/>
        <v>273</v>
      </c>
      <c r="K34" s="15"/>
    </row>
    <row r="35" s="1" customFormat="1" ht="23" customHeight="1" spans="1:11">
      <c r="A35" s="13"/>
      <c r="B35" s="21" t="s">
        <v>70</v>
      </c>
      <c r="C35" s="18" t="s">
        <v>22</v>
      </c>
      <c r="D35" s="22">
        <v>5000</v>
      </c>
      <c r="E35" s="23">
        <v>44126</v>
      </c>
      <c r="F35" s="23">
        <v>44491</v>
      </c>
      <c r="G35" s="19">
        <v>44186</v>
      </c>
      <c r="H35" s="19">
        <v>44459</v>
      </c>
      <c r="I35" s="28">
        <f t="shared" si="2"/>
        <v>177.63698630137</v>
      </c>
      <c r="J35" s="29">
        <f t="shared" si="3"/>
        <v>273</v>
      </c>
      <c r="K35" s="15"/>
    </row>
    <row r="36" s="1" customFormat="1" ht="23" customHeight="1" spans="1:11">
      <c r="A36" s="13"/>
      <c r="B36" s="21" t="s">
        <v>71</v>
      </c>
      <c r="C36" s="18" t="s">
        <v>22</v>
      </c>
      <c r="D36" s="22">
        <v>10000</v>
      </c>
      <c r="E36" s="23">
        <v>44128</v>
      </c>
      <c r="F36" s="23">
        <v>44493</v>
      </c>
      <c r="G36" s="19">
        <v>44186</v>
      </c>
      <c r="H36" s="19">
        <v>44459</v>
      </c>
      <c r="I36" s="28">
        <f t="shared" si="2"/>
        <v>355.27397260274</v>
      </c>
      <c r="J36" s="29">
        <f t="shared" si="3"/>
        <v>273</v>
      </c>
      <c r="K36" s="15"/>
    </row>
    <row r="37" s="1" customFormat="1" ht="23" customHeight="1" spans="1:11">
      <c r="A37" s="13"/>
      <c r="B37" s="21" t="s">
        <v>72</v>
      </c>
      <c r="C37" s="18" t="s">
        <v>22</v>
      </c>
      <c r="D37" s="22">
        <v>500</v>
      </c>
      <c r="E37" s="23">
        <v>44132</v>
      </c>
      <c r="F37" s="23">
        <v>44497</v>
      </c>
      <c r="G37" s="19">
        <v>44186</v>
      </c>
      <c r="H37" s="19">
        <v>44459</v>
      </c>
      <c r="I37" s="28">
        <f t="shared" si="2"/>
        <v>17.763698630137</v>
      </c>
      <c r="J37" s="29">
        <f t="shared" si="3"/>
        <v>273</v>
      </c>
      <c r="K37" s="15"/>
    </row>
    <row r="38" s="1" customFormat="1" ht="23" customHeight="1" spans="1:11">
      <c r="A38" s="13"/>
      <c r="B38" s="21" t="s">
        <v>73</v>
      </c>
      <c r="C38" s="18" t="s">
        <v>22</v>
      </c>
      <c r="D38" s="22">
        <v>500</v>
      </c>
      <c r="E38" s="23">
        <v>44132</v>
      </c>
      <c r="F38" s="23">
        <v>44497</v>
      </c>
      <c r="G38" s="19">
        <v>44186</v>
      </c>
      <c r="H38" s="19">
        <v>44459</v>
      </c>
      <c r="I38" s="28">
        <f t="shared" si="2"/>
        <v>17.763698630137</v>
      </c>
      <c r="J38" s="29">
        <f t="shared" si="3"/>
        <v>273</v>
      </c>
      <c r="K38" s="15"/>
    </row>
    <row r="39" s="1" customFormat="1" ht="23" customHeight="1" spans="1:11">
      <c r="A39" s="13"/>
      <c r="B39" s="21" t="s">
        <v>74</v>
      </c>
      <c r="C39" s="18" t="s">
        <v>22</v>
      </c>
      <c r="D39" s="22">
        <v>1000</v>
      </c>
      <c r="E39" s="23">
        <v>44132</v>
      </c>
      <c r="F39" s="23">
        <v>44497</v>
      </c>
      <c r="G39" s="19">
        <v>44186</v>
      </c>
      <c r="H39" s="19">
        <v>44459</v>
      </c>
      <c r="I39" s="28">
        <f t="shared" si="2"/>
        <v>35.527397260274</v>
      </c>
      <c r="J39" s="29">
        <f t="shared" si="3"/>
        <v>273</v>
      </c>
      <c r="K39" s="15"/>
    </row>
    <row r="40" s="1" customFormat="1" ht="23" customHeight="1" spans="1:11">
      <c r="A40" s="13"/>
      <c r="B40" s="21" t="s">
        <v>75</v>
      </c>
      <c r="C40" s="18" t="s">
        <v>22</v>
      </c>
      <c r="D40" s="22">
        <v>500</v>
      </c>
      <c r="E40" s="23">
        <v>44132</v>
      </c>
      <c r="F40" s="23">
        <v>44497</v>
      </c>
      <c r="G40" s="19">
        <v>44186</v>
      </c>
      <c r="H40" s="19">
        <v>44459</v>
      </c>
      <c r="I40" s="28">
        <f t="shared" si="2"/>
        <v>17.763698630137</v>
      </c>
      <c r="J40" s="29">
        <f t="shared" si="3"/>
        <v>273</v>
      </c>
      <c r="K40" s="15"/>
    </row>
    <row r="41" s="1" customFormat="1" ht="23" customHeight="1" spans="1:11">
      <c r="A41" s="13"/>
      <c r="B41" s="21" t="s">
        <v>76</v>
      </c>
      <c r="C41" s="18" t="s">
        <v>22</v>
      </c>
      <c r="D41" s="22">
        <v>500</v>
      </c>
      <c r="E41" s="23">
        <v>44132</v>
      </c>
      <c r="F41" s="23">
        <v>44497</v>
      </c>
      <c r="G41" s="19">
        <v>44186</v>
      </c>
      <c r="H41" s="19">
        <v>44459</v>
      </c>
      <c r="I41" s="28">
        <f t="shared" si="2"/>
        <v>17.763698630137</v>
      </c>
      <c r="J41" s="29">
        <f t="shared" si="3"/>
        <v>273</v>
      </c>
      <c r="K41" s="15"/>
    </row>
    <row r="42" s="1" customFormat="1" ht="23" customHeight="1" spans="1:11">
      <c r="A42" s="13"/>
      <c r="B42" s="21" t="s">
        <v>77</v>
      </c>
      <c r="C42" s="18" t="s">
        <v>22</v>
      </c>
      <c r="D42" s="22">
        <v>1000</v>
      </c>
      <c r="E42" s="23">
        <v>44132</v>
      </c>
      <c r="F42" s="23">
        <v>44497</v>
      </c>
      <c r="G42" s="19">
        <v>44186</v>
      </c>
      <c r="H42" s="19">
        <v>44459</v>
      </c>
      <c r="I42" s="28">
        <f t="shared" si="2"/>
        <v>35.527397260274</v>
      </c>
      <c r="J42" s="29">
        <f t="shared" si="3"/>
        <v>273</v>
      </c>
      <c r="K42" s="15"/>
    </row>
    <row r="43" s="1" customFormat="1" ht="23" customHeight="1" spans="1:11">
      <c r="A43" s="13"/>
      <c r="B43" s="21" t="s">
        <v>78</v>
      </c>
      <c r="C43" s="18" t="s">
        <v>22</v>
      </c>
      <c r="D43" s="22">
        <v>10000</v>
      </c>
      <c r="E43" s="23">
        <v>44132</v>
      </c>
      <c r="F43" s="23">
        <v>44497</v>
      </c>
      <c r="G43" s="19">
        <v>44186</v>
      </c>
      <c r="H43" s="19">
        <v>44459</v>
      </c>
      <c r="I43" s="28">
        <f t="shared" si="2"/>
        <v>355.27397260274</v>
      </c>
      <c r="J43" s="29">
        <f t="shared" si="3"/>
        <v>273</v>
      </c>
      <c r="K43" s="15"/>
    </row>
    <row r="44" s="1" customFormat="1" ht="23" customHeight="1" spans="1:11">
      <c r="A44" s="13"/>
      <c r="B44" s="21" t="s">
        <v>79</v>
      </c>
      <c r="C44" s="18" t="s">
        <v>22</v>
      </c>
      <c r="D44" s="22">
        <v>500</v>
      </c>
      <c r="E44" s="23">
        <v>44132</v>
      </c>
      <c r="F44" s="23">
        <v>44497</v>
      </c>
      <c r="G44" s="19">
        <v>44186</v>
      </c>
      <c r="H44" s="19">
        <v>44459</v>
      </c>
      <c r="I44" s="28">
        <f t="shared" si="2"/>
        <v>17.763698630137</v>
      </c>
      <c r="J44" s="29">
        <f t="shared" si="3"/>
        <v>273</v>
      </c>
      <c r="K44" s="15"/>
    </row>
    <row r="45" s="1" customFormat="1" ht="23" customHeight="1" spans="1:11">
      <c r="A45" s="13"/>
      <c r="B45" s="21" t="s">
        <v>80</v>
      </c>
      <c r="C45" s="18" t="s">
        <v>22</v>
      </c>
      <c r="D45" s="22">
        <v>1000</v>
      </c>
      <c r="E45" s="23">
        <v>44132</v>
      </c>
      <c r="F45" s="23">
        <v>44497</v>
      </c>
      <c r="G45" s="19">
        <v>44186</v>
      </c>
      <c r="H45" s="19">
        <v>44459</v>
      </c>
      <c r="I45" s="28">
        <f t="shared" si="2"/>
        <v>35.527397260274</v>
      </c>
      <c r="J45" s="29">
        <f t="shared" si="3"/>
        <v>273</v>
      </c>
      <c r="K45" s="15"/>
    </row>
    <row r="46" s="1" customFormat="1" ht="23" customHeight="1" spans="1:11">
      <c r="A46" s="13"/>
      <c r="B46" s="21" t="s">
        <v>81</v>
      </c>
      <c r="C46" s="18" t="s">
        <v>22</v>
      </c>
      <c r="D46" s="22">
        <v>1000</v>
      </c>
      <c r="E46" s="23">
        <v>44132</v>
      </c>
      <c r="F46" s="23">
        <v>44497</v>
      </c>
      <c r="G46" s="19">
        <v>44186</v>
      </c>
      <c r="H46" s="19">
        <v>44459</v>
      </c>
      <c r="I46" s="28">
        <f t="shared" si="2"/>
        <v>35.527397260274</v>
      </c>
      <c r="J46" s="29">
        <f t="shared" si="3"/>
        <v>273</v>
      </c>
      <c r="K46" s="15"/>
    </row>
    <row r="47" s="1" customFormat="1" ht="23" customHeight="1" spans="1:11">
      <c r="A47" s="13"/>
      <c r="B47" s="21" t="s">
        <v>82</v>
      </c>
      <c r="C47" s="18" t="s">
        <v>22</v>
      </c>
      <c r="D47" s="22">
        <v>500</v>
      </c>
      <c r="E47" s="23">
        <v>44132</v>
      </c>
      <c r="F47" s="23">
        <v>44497</v>
      </c>
      <c r="G47" s="19">
        <v>44186</v>
      </c>
      <c r="H47" s="19">
        <v>44459</v>
      </c>
      <c r="I47" s="28">
        <f t="shared" si="2"/>
        <v>17.763698630137</v>
      </c>
      <c r="J47" s="29">
        <f t="shared" si="3"/>
        <v>273</v>
      </c>
      <c r="K47" s="15"/>
    </row>
    <row r="48" s="1" customFormat="1" ht="23" customHeight="1" spans="1:11">
      <c r="A48" s="13"/>
      <c r="B48" s="21" t="s">
        <v>83</v>
      </c>
      <c r="C48" s="18" t="s">
        <v>22</v>
      </c>
      <c r="D48" s="22">
        <v>500</v>
      </c>
      <c r="E48" s="23">
        <v>44132</v>
      </c>
      <c r="F48" s="23">
        <v>44497</v>
      </c>
      <c r="G48" s="19">
        <v>44186</v>
      </c>
      <c r="H48" s="19">
        <v>44459</v>
      </c>
      <c r="I48" s="28">
        <f t="shared" si="2"/>
        <v>17.763698630137</v>
      </c>
      <c r="J48" s="29">
        <f t="shared" si="3"/>
        <v>273</v>
      </c>
      <c r="K48" s="15"/>
    </row>
    <row r="49" s="1" customFormat="1" ht="23" customHeight="1" spans="1:11">
      <c r="A49" s="13"/>
      <c r="B49" s="21" t="s">
        <v>84</v>
      </c>
      <c r="C49" s="18" t="s">
        <v>22</v>
      </c>
      <c r="D49" s="22">
        <v>10000</v>
      </c>
      <c r="E49" s="23">
        <v>44132</v>
      </c>
      <c r="F49" s="23">
        <v>44497</v>
      </c>
      <c r="G49" s="19">
        <v>44186</v>
      </c>
      <c r="H49" s="19">
        <v>44459</v>
      </c>
      <c r="I49" s="28">
        <f t="shared" si="2"/>
        <v>355.27397260274</v>
      </c>
      <c r="J49" s="29">
        <f t="shared" si="3"/>
        <v>273</v>
      </c>
      <c r="K49" s="15"/>
    </row>
    <row r="50" s="1" customFormat="1" ht="23" customHeight="1" spans="1:11">
      <c r="A50" s="13"/>
      <c r="B50" s="21" t="s">
        <v>85</v>
      </c>
      <c r="C50" s="18" t="s">
        <v>22</v>
      </c>
      <c r="D50" s="22">
        <v>5000</v>
      </c>
      <c r="E50" s="23">
        <v>44132</v>
      </c>
      <c r="F50" s="23">
        <v>44497</v>
      </c>
      <c r="G50" s="19">
        <v>44186</v>
      </c>
      <c r="H50" s="19">
        <v>44459</v>
      </c>
      <c r="I50" s="28">
        <f t="shared" si="2"/>
        <v>177.63698630137</v>
      </c>
      <c r="J50" s="29">
        <f t="shared" si="3"/>
        <v>273</v>
      </c>
      <c r="K50" s="15"/>
    </row>
    <row r="51" s="1" customFormat="1" ht="23" customHeight="1" spans="1:11">
      <c r="A51" s="13"/>
      <c r="B51" s="21" t="s">
        <v>86</v>
      </c>
      <c r="C51" s="18" t="s">
        <v>22</v>
      </c>
      <c r="D51" s="22">
        <v>1000</v>
      </c>
      <c r="E51" s="23">
        <v>44132</v>
      </c>
      <c r="F51" s="23">
        <v>44497</v>
      </c>
      <c r="G51" s="19">
        <v>44186</v>
      </c>
      <c r="H51" s="19">
        <v>44459</v>
      </c>
      <c r="I51" s="28">
        <f t="shared" si="2"/>
        <v>35.527397260274</v>
      </c>
      <c r="J51" s="29">
        <f t="shared" si="3"/>
        <v>273</v>
      </c>
      <c r="K51" s="15"/>
    </row>
    <row r="52" s="1" customFormat="1" ht="23" customHeight="1" spans="1:11">
      <c r="A52" s="13"/>
      <c r="B52" s="21" t="s">
        <v>87</v>
      </c>
      <c r="C52" s="18" t="s">
        <v>22</v>
      </c>
      <c r="D52" s="22">
        <v>1000</v>
      </c>
      <c r="E52" s="23">
        <v>44132</v>
      </c>
      <c r="F52" s="23">
        <v>44497</v>
      </c>
      <c r="G52" s="19">
        <v>44186</v>
      </c>
      <c r="H52" s="19">
        <v>44459</v>
      </c>
      <c r="I52" s="28">
        <f t="shared" si="2"/>
        <v>35.527397260274</v>
      </c>
      <c r="J52" s="29">
        <f t="shared" si="3"/>
        <v>273</v>
      </c>
      <c r="K52" s="15"/>
    </row>
    <row r="53" s="1" customFormat="1" ht="23" customHeight="1" spans="1:11">
      <c r="A53" s="13"/>
      <c r="B53" s="21" t="s">
        <v>88</v>
      </c>
      <c r="C53" s="18" t="s">
        <v>22</v>
      </c>
      <c r="D53" s="22">
        <v>500</v>
      </c>
      <c r="E53" s="23">
        <v>44132</v>
      </c>
      <c r="F53" s="23">
        <v>44497</v>
      </c>
      <c r="G53" s="19">
        <v>44186</v>
      </c>
      <c r="H53" s="19">
        <v>44459</v>
      </c>
      <c r="I53" s="28">
        <f t="shared" si="2"/>
        <v>17.763698630137</v>
      </c>
      <c r="J53" s="29">
        <f t="shared" si="3"/>
        <v>273</v>
      </c>
      <c r="K53" s="15"/>
    </row>
    <row r="54" s="1" customFormat="1" ht="23" customHeight="1" spans="1:11">
      <c r="A54" s="13"/>
      <c r="B54" s="21" t="s">
        <v>89</v>
      </c>
      <c r="C54" s="18" t="s">
        <v>22</v>
      </c>
      <c r="D54" s="22">
        <v>10000</v>
      </c>
      <c r="E54" s="23">
        <v>44132</v>
      </c>
      <c r="F54" s="23">
        <v>44497</v>
      </c>
      <c r="G54" s="19">
        <v>44186</v>
      </c>
      <c r="H54" s="19">
        <v>44459</v>
      </c>
      <c r="I54" s="28">
        <f t="shared" si="2"/>
        <v>355.27397260274</v>
      </c>
      <c r="J54" s="29">
        <f t="shared" si="3"/>
        <v>273</v>
      </c>
      <c r="K54" s="15"/>
    </row>
    <row r="55" s="1" customFormat="1" ht="23" customHeight="1" spans="1:11">
      <c r="A55" s="13"/>
      <c r="B55" s="21" t="s">
        <v>90</v>
      </c>
      <c r="C55" s="18" t="s">
        <v>22</v>
      </c>
      <c r="D55" s="22">
        <v>1000</v>
      </c>
      <c r="E55" s="23">
        <v>44132</v>
      </c>
      <c r="F55" s="23">
        <v>44497</v>
      </c>
      <c r="G55" s="19">
        <v>44186</v>
      </c>
      <c r="H55" s="19">
        <v>44459</v>
      </c>
      <c r="I55" s="28">
        <f t="shared" si="2"/>
        <v>35.527397260274</v>
      </c>
      <c r="J55" s="29">
        <f t="shared" si="3"/>
        <v>273</v>
      </c>
      <c r="K55" s="15"/>
    </row>
    <row r="56" s="1" customFormat="1" ht="23" customHeight="1" spans="1:11">
      <c r="A56" s="13"/>
      <c r="B56" s="21" t="s">
        <v>91</v>
      </c>
      <c r="C56" s="18" t="s">
        <v>22</v>
      </c>
      <c r="D56" s="22">
        <v>500</v>
      </c>
      <c r="E56" s="23">
        <v>44132</v>
      </c>
      <c r="F56" s="23">
        <v>44497</v>
      </c>
      <c r="G56" s="19">
        <v>44186</v>
      </c>
      <c r="H56" s="19">
        <v>44459</v>
      </c>
      <c r="I56" s="28">
        <f t="shared" si="2"/>
        <v>17.763698630137</v>
      </c>
      <c r="J56" s="29">
        <f t="shared" si="3"/>
        <v>273</v>
      </c>
      <c r="K56" s="15"/>
    </row>
    <row r="57" s="1" customFormat="1" ht="23" customHeight="1" spans="1:11">
      <c r="A57" s="13"/>
      <c r="B57" s="21" t="s">
        <v>92</v>
      </c>
      <c r="C57" s="18" t="s">
        <v>22</v>
      </c>
      <c r="D57" s="22">
        <v>10000</v>
      </c>
      <c r="E57" s="23">
        <v>44132</v>
      </c>
      <c r="F57" s="23">
        <v>44497</v>
      </c>
      <c r="G57" s="19">
        <v>44186</v>
      </c>
      <c r="H57" s="19">
        <v>44459</v>
      </c>
      <c r="I57" s="28">
        <f t="shared" si="2"/>
        <v>355.27397260274</v>
      </c>
      <c r="J57" s="29">
        <f t="shared" si="3"/>
        <v>273</v>
      </c>
      <c r="K57" s="15"/>
    </row>
    <row r="58" s="1" customFormat="1" ht="23" customHeight="1" spans="1:11">
      <c r="A58" s="13"/>
      <c r="B58" s="21" t="s">
        <v>93</v>
      </c>
      <c r="C58" s="18" t="s">
        <v>22</v>
      </c>
      <c r="D58" s="22">
        <v>1000</v>
      </c>
      <c r="E58" s="23">
        <v>44132</v>
      </c>
      <c r="F58" s="23">
        <v>44497</v>
      </c>
      <c r="G58" s="19">
        <v>44186</v>
      </c>
      <c r="H58" s="19">
        <v>44459</v>
      </c>
      <c r="I58" s="28">
        <f t="shared" si="2"/>
        <v>35.527397260274</v>
      </c>
      <c r="J58" s="29">
        <f t="shared" si="3"/>
        <v>273</v>
      </c>
      <c r="K58" s="15"/>
    </row>
    <row r="59" s="1" customFormat="1" ht="23" customHeight="1" spans="1:11">
      <c r="A59" s="13"/>
      <c r="B59" s="21" t="s">
        <v>94</v>
      </c>
      <c r="C59" s="18" t="s">
        <v>22</v>
      </c>
      <c r="D59" s="22">
        <v>10000</v>
      </c>
      <c r="E59" s="23">
        <v>44132</v>
      </c>
      <c r="F59" s="23">
        <v>44497</v>
      </c>
      <c r="G59" s="19">
        <v>44186</v>
      </c>
      <c r="H59" s="19">
        <v>44459</v>
      </c>
      <c r="I59" s="28">
        <f t="shared" si="2"/>
        <v>355.27397260274</v>
      </c>
      <c r="J59" s="29">
        <f t="shared" si="3"/>
        <v>273</v>
      </c>
      <c r="K59" s="15"/>
    </row>
    <row r="60" s="1" customFormat="1" ht="23" customHeight="1" spans="1:11">
      <c r="A60" s="13"/>
      <c r="B60" s="21" t="s">
        <v>95</v>
      </c>
      <c r="C60" s="18" t="s">
        <v>22</v>
      </c>
      <c r="D60" s="22">
        <v>1000</v>
      </c>
      <c r="E60" s="23">
        <v>44133</v>
      </c>
      <c r="F60" s="23">
        <v>44498</v>
      </c>
      <c r="G60" s="19">
        <v>44186</v>
      </c>
      <c r="H60" s="19">
        <v>44459</v>
      </c>
      <c r="I60" s="28">
        <f t="shared" si="2"/>
        <v>35.527397260274</v>
      </c>
      <c r="J60" s="29">
        <f t="shared" si="3"/>
        <v>273</v>
      </c>
      <c r="K60" s="15"/>
    </row>
    <row r="61" s="1" customFormat="1" ht="23" customHeight="1" spans="1:11">
      <c r="A61" s="13"/>
      <c r="B61" s="21" t="s">
        <v>96</v>
      </c>
      <c r="C61" s="18" t="s">
        <v>22</v>
      </c>
      <c r="D61" s="22">
        <v>1000</v>
      </c>
      <c r="E61" s="23">
        <v>44147</v>
      </c>
      <c r="F61" s="23">
        <v>44512</v>
      </c>
      <c r="G61" s="19">
        <v>44186</v>
      </c>
      <c r="H61" s="19">
        <v>44459</v>
      </c>
      <c r="I61" s="28">
        <f t="shared" si="2"/>
        <v>35.527397260274</v>
      </c>
      <c r="J61" s="29">
        <f t="shared" si="3"/>
        <v>273</v>
      </c>
      <c r="K61" s="15"/>
    </row>
    <row r="62" s="1" customFormat="1" ht="23" customHeight="1" spans="1:11">
      <c r="A62" s="13"/>
      <c r="B62" s="21" t="s">
        <v>97</v>
      </c>
      <c r="C62" s="18" t="s">
        <v>22</v>
      </c>
      <c r="D62" s="22">
        <v>500</v>
      </c>
      <c r="E62" s="23">
        <v>44147</v>
      </c>
      <c r="F62" s="23">
        <v>44512</v>
      </c>
      <c r="G62" s="19">
        <v>44186</v>
      </c>
      <c r="H62" s="19">
        <v>44459</v>
      </c>
      <c r="I62" s="28">
        <f t="shared" si="2"/>
        <v>17.763698630137</v>
      </c>
      <c r="J62" s="29">
        <f t="shared" si="3"/>
        <v>273</v>
      </c>
      <c r="K62" s="15"/>
    </row>
    <row r="63" s="1" customFormat="1" ht="23" customHeight="1" spans="1:11">
      <c r="A63" s="13"/>
      <c r="B63" s="21" t="s">
        <v>98</v>
      </c>
      <c r="C63" s="18" t="s">
        <v>22</v>
      </c>
      <c r="D63" s="22">
        <v>500</v>
      </c>
      <c r="E63" s="23">
        <v>44146</v>
      </c>
      <c r="F63" s="23">
        <v>44511</v>
      </c>
      <c r="G63" s="19">
        <v>44186</v>
      </c>
      <c r="H63" s="19">
        <v>44459</v>
      </c>
      <c r="I63" s="28">
        <f t="shared" si="2"/>
        <v>17.763698630137</v>
      </c>
      <c r="J63" s="29">
        <f t="shared" si="3"/>
        <v>273</v>
      </c>
      <c r="K63" s="15"/>
    </row>
    <row r="64" s="1" customFormat="1" ht="23" customHeight="1" spans="1:11">
      <c r="A64" s="13"/>
      <c r="B64" s="21" t="s">
        <v>99</v>
      </c>
      <c r="C64" s="18" t="s">
        <v>22</v>
      </c>
      <c r="D64" s="22">
        <v>1000</v>
      </c>
      <c r="E64" s="23">
        <v>44146</v>
      </c>
      <c r="F64" s="23">
        <v>44511</v>
      </c>
      <c r="G64" s="19">
        <v>44186</v>
      </c>
      <c r="H64" s="19">
        <v>44459</v>
      </c>
      <c r="I64" s="28">
        <f t="shared" si="2"/>
        <v>35.527397260274</v>
      </c>
      <c r="J64" s="29">
        <f t="shared" si="3"/>
        <v>273</v>
      </c>
      <c r="K64" s="15"/>
    </row>
    <row r="65" s="1" customFormat="1" ht="23" customHeight="1" spans="1:11">
      <c r="A65" s="13"/>
      <c r="B65" s="21" t="s">
        <v>100</v>
      </c>
      <c r="C65" s="18" t="s">
        <v>22</v>
      </c>
      <c r="D65" s="22">
        <v>5000</v>
      </c>
      <c r="E65" s="23">
        <v>44147</v>
      </c>
      <c r="F65" s="23">
        <v>44512</v>
      </c>
      <c r="G65" s="19">
        <v>44186</v>
      </c>
      <c r="H65" s="19">
        <v>44459</v>
      </c>
      <c r="I65" s="28">
        <f t="shared" si="2"/>
        <v>177.63698630137</v>
      </c>
      <c r="J65" s="29">
        <f t="shared" ref="J65:J76" si="4">H65-G65</f>
        <v>273</v>
      </c>
      <c r="K65" s="15"/>
    </row>
    <row r="66" s="1" customFormat="1" ht="23" customHeight="1" spans="1:11">
      <c r="A66" s="13"/>
      <c r="B66" s="21" t="s">
        <v>101</v>
      </c>
      <c r="C66" s="18" t="s">
        <v>22</v>
      </c>
      <c r="D66" s="22">
        <v>10000</v>
      </c>
      <c r="E66" s="23">
        <v>44147</v>
      </c>
      <c r="F66" s="23">
        <v>44512</v>
      </c>
      <c r="G66" s="19">
        <v>44186</v>
      </c>
      <c r="H66" s="19">
        <v>44459</v>
      </c>
      <c r="I66" s="28">
        <f t="shared" si="2"/>
        <v>355.27397260274</v>
      </c>
      <c r="J66" s="29">
        <f t="shared" si="4"/>
        <v>273</v>
      </c>
      <c r="K66" s="15"/>
    </row>
    <row r="67" s="1" customFormat="1" ht="23" customHeight="1" spans="1:11">
      <c r="A67" s="13"/>
      <c r="B67" s="21" t="s">
        <v>102</v>
      </c>
      <c r="C67" s="18" t="s">
        <v>22</v>
      </c>
      <c r="D67" s="22">
        <v>1000</v>
      </c>
      <c r="E67" s="23">
        <v>44147</v>
      </c>
      <c r="F67" s="23">
        <v>44512</v>
      </c>
      <c r="G67" s="19">
        <v>44186</v>
      </c>
      <c r="H67" s="19">
        <v>44459</v>
      </c>
      <c r="I67" s="28">
        <f t="shared" si="2"/>
        <v>35.527397260274</v>
      </c>
      <c r="J67" s="29">
        <f t="shared" si="4"/>
        <v>273</v>
      </c>
      <c r="K67" s="15"/>
    </row>
    <row r="68" s="1" customFormat="1" ht="23" customHeight="1" spans="1:11">
      <c r="A68" s="13"/>
      <c r="B68" s="21" t="s">
        <v>103</v>
      </c>
      <c r="C68" s="18" t="s">
        <v>22</v>
      </c>
      <c r="D68" s="22">
        <v>500</v>
      </c>
      <c r="E68" s="23">
        <v>44147</v>
      </c>
      <c r="F68" s="23">
        <v>44512</v>
      </c>
      <c r="G68" s="19">
        <v>44186</v>
      </c>
      <c r="H68" s="19">
        <v>44459</v>
      </c>
      <c r="I68" s="28">
        <f t="shared" si="2"/>
        <v>17.763698630137</v>
      </c>
      <c r="J68" s="29">
        <f t="shared" si="4"/>
        <v>273</v>
      </c>
      <c r="K68" s="15"/>
    </row>
    <row r="69" s="1" customFormat="1" ht="23" customHeight="1" spans="1:11">
      <c r="A69" s="13"/>
      <c r="B69" s="21" t="s">
        <v>104</v>
      </c>
      <c r="C69" s="18" t="s">
        <v>22</v>
      </c>
      <c r="D69" s="22">
        <v>10000</v>
      </c>
      <c r="E69" s="23">
        <v>44146</v>
      </c>
      <c r="F69" s="23">
        <v>44511</v>
      </c>
      <c r="G69" s="19">
        <v>44186</v>
      </c>
      <c r="H69" s="19">
        <v>44459</v>
      </c>
      <c r="I69" s="28">
        <f t="shared" si="2"/>
        <v>355.27397260274</v>
      </c>
      <c r="J69" s="29">
        <f t="shared" si="4"/>
        <v>273</v>
      </c>
      <c r="K69" s="15"/>
    </row>
    <row r="70" s="1" customFormat="1" ht="23" customHeight="1" spans="1:11">
      <c r="A70" s="13"/>
      <c r="B70" s="21" t="s">
        <v>105</v>
      </c>
      <c r="C70" s="18" t="s">
        <v>22</v>
      </c>
      <c r="D70" s="22">
        <v>500</v>
      </c>
      <c r="E70" s="23">
        <v>44146</v>
      </c>
      <c r="F70" s="23">
        <v>44511</v>
      </c>
      <c r="G70" s="19">
        <v>44186</v>
      </c>
      <c r="H70" s="19">
        <v>44459</v>
      </c>
      <c r="I70" s="28">
        <f t="shared" si="2"/>
        <v>17.763698630137</v>
      </c>
      <c r="J70" s="29">
        <f t="shared" si="4"/>
        <v>273</v>
      </c>
      <c r="K70" s="15"/>
    </row>
    <row r="71" s="1" customFormat="1" ht="23" customHeight="1" spans="1:11">
      <c r="A71" s="13"/>
      <c r="B71" s="21" t="s">
        <v>106</v>
      </c>
      <c r="C71" s="18" t="s">
        <v>22</v>
      </c>
      <c r="D71" s="22">
        <v>5000</v>
      </c>
      <c r="E71" s="23">
        <v>44147</v>
      </c>
      <c r="F71" s="23">
        <v>44512</v>
      </c>
      <c r="G71" s="19">
        <v>44186</v>
      </c>
      <c r="H71" s="19">
        <v>44459</v>
      </c>
      <c r="I71" s="28">
        <f t="shared" si="2"/>
        <v>177.63698630137</v>
      </c>
      <c r="J71" s="29">
        <f t="shared" si="4"/>
        <v>273</v>
      </c>
      <c r="K71" s="15"/>
    </row>
    <row r="72" s="1" customFormat="1" ht="23" customHeight="1" spans="1:11">
      <c r="A72" s="13"/>
      <c r="B72" s="21" t="s">
        <v>107</v>
      </c>
      <c r="C72" s="18" t="s">
        <v>22</v>
      </c>
      <c r="D72" s="22">
        <v>3000</v>
      </c>
      <c r="E72" s="23">
        <v>44148</v>
      </c>
      <c r="F72" s="23">
        <v>44513</v>
      </c>
      <c r="G72" s="19">
        <v>44186</v>
      </c>
      <c r="H72" s="19">
        <v>44459</v>
      </c>
      <c r="I72" s="28">
        <f t="shared" ref="I72:I76" si="5">D72*4.75*J72/100/365</f>
        <v>106.582191780822</v>
      </c>
      <c r="J72" s="29">
        <f t="shared" si="4"/>
        <v>273</v>
      </c>
      <c r="K72" s="15"/>
    </row>
    <row r="73" s="1" customFormat="1" ht="23" customHeight="1" spans="1:11">
      <c r="A73" s="13"/>
      <c r="B73" s="21" t="s">
        <v>108</v>
      </c>
      <c r="C73" s="18" t="s">
        <v>22</v>
      </c>
      <c r="D73" s="22">
        <v>5000</v>
      </c>
      <c r="E73" s="23">
        <v>44146</v>
      </c>
      <c r="F73" s="23">
        <v>44511</v>
      </c>
      <c r="G73" s="19">
        <v>44186</v>
      </c>
      <c r="H73" s="19">
        <v>44459</v>
      </c>
      <c r="I73" s="28">
        <f t="shared" si="5"/>
        <v>177.63698630137</v>
      </c>
      <c r="J73" s="29">
        <f t="shared" si="4"/>
        <v>273</v>
      </c>
      <c r="K73" s="15"/>
    </row>
    <row r="74" s="1" customFormat="1" ht="23" customHeight="1" spans="1:11">
      <c r="A74" s="13"/>
      <c r="B74" s="21" t="s">
        <v>109</v>
      </c>
      <c r="C74" s="18" t="s">
        <v>22</v>
      </c>
      <c r="D74" s="22">
        <v>10000</v>
      </c>
      <c r="E74" s="23">
        <v>44147</v>
      </c>
      <c r="F74" s="23">
        <v>44512</v>
      </c>
      <c r="G74" s="19">
        <v>44186</v>
      </c>
      <c r="H74" s="19">
        <v>44459</v>
      </c>
      <c r="I74" s="28">
        <f t="shared" si="5"/>
        <v>355.27397260274</v>
      </c>
      <c r="J74" s="29">
        <f t="shared" si="4"/>
        <v>273</v>
      </c>
      <c r="K74" s="15"/>
    </row>
    <row r="75" s="1" customFormat="1" ht="23" customHeight="1" spans="1:11">
      <c r="A75" s="13"/>
      <c r="B75" s="21" t="s">
        <v>110</v>
      </c>
      <c r="C75" s="18" t="s">
        <v>22</v>
      </c>
      <c r="D75" s="22">
        <v>5000</v>
      </c>
      <c r="E75" s="23">
        <v>44146</v>
      </c>
      <c r="F75" s="23">
        <v>44511</v>
      </c>
      <c r="G75" s="19">
        <v>44186</v>
      </c>
      <c r="H75" s="19">
        <v>44459</v>
      </c>
      <c r="I75" s="28">
        <f t="shared" si="5"/>
        <v>177.63698630137</v>
      </c>
      <c r="J75" s="29">
        <f t="shared" si="4"/>
        <v>273</v>
      </c>
      <c r="K75" s="15"/>
    </row>
    <row r="76" s="1" customFormat="1" ht="23" customHeight="1" spans="1:11">
      <c r="A76" s="13"/>
      <c r="B76" s="21" t="s">
        <v>111</v>
      </c>
      <c r="C76" s="18" t="s">
        <v>22</v>
      </c>
      <c r="D76" s="22">
        <v>10000</v>
      </c>
      <c r="E76" s="23">
        <v>44147</v>
      </c>
      <c r="F76" s="23">
        <v>44512</v>
      </c>
      <c r="G76" s="19">
        <v>44186</v>
      </c>
      <c r="H76" s="19">
        <v>44459</v>
      </c>
      <c r="I76" s="28">
        <f t="shared" si="5"/>
        <v>355.27397260274</v>
      </c>
      <c r="J76" s="29">
        <f t="shared" si="4"/>
        <v>273</v>
      </c>
      <c r="K76" s="15"/>
    </row>
    <row r="77" s="1" customFormat="1" ht="18" customHeight="1" spans="1:11">
      <c r="A77" s="31">
        <v>75</v>
      </c>
      <c r="B77" s="32"/>
      <c r="C77" s="32"/>
      <c r="D77" s="32"/>
      <c r="E77" s="32"/>
      <c r="F77" s="32"/>
      <c r="G77" s="32"/>
      <c r="H77" s="33"/>
      <c r="I77" s="34">
        <f>SUM(I4:I76)</f>
        <v>13609.5958904109</v>
      </c>
      <c r="J77" s="35"/>
      <c r="K77" s="36"/>
    </row>
  </sheetData>
  <mergeCells count="4">
    <mergeCell ref="A1:K1"/>
    <mergeCell ref="A2:C2"/>
    <mergeCell ref="H2:K2"/>
    <mergeCell ref="I77:K7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请拨</vt:lpstr>
      <vt:lpstr>报账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谭凤英</dc:creator>
  <cp:lastModifiedBy>Lenovo</cp:lastModifiedBy>
  <dcterms:created xsi:type="dcterms:W3CDTF">2020-06-23T09:31:00Z</dcterms:created>
  <dcterms:modified xsi:type="dcterms:W3CDTF">2023-04-03T10:11:26Z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E334B3775FF948E590F751AB70537167</vt:lpwstr>
  </property>
</Properties>
</file>