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明细表" sheetId="1" r:id="rId1"/>
  </sheets>
  <definedNames>
    <definedName name="_xlnm._FilterDatabase" localSheetId="0" hidden="1">明细表!$2:$7</definedName>
  </definedNames>
  <calcPr calcId="144525"/>
</workbook>
</file>

<file path=xl/sharedStrings.xml><?xml version="1.0" encoding="utf-8"?>
<sst xmlns="http://schemas.openxmlformats.org/spreadsheetml/2006/main" count="23" uniqueCount="20">
  <si>
    <t>2022年邮储银行三季度脱贫小额信贷贴息明细表</t>
  </si>
  <si>
    <t>序号</t>
  </si>
  <si>
    <t>贷款人姓名</t>
  </si>
  <si>
    <t>镇村组</t>
  </si>
  <si>
    <t>贷款金额</t>
  </si>
  <si>
    <t>贷款日期</t>
  </si>
  <si>
    <t>贷款止期</t>
  </si>
  <si>
    <t>起息日</t>
  </si>
  <si>
    <t>2022年三季度结息日</t>
  </si>
  <si>
    <t>2022年三季度贴息（元）</t>
  </si>
  <si>
    <t>贷款客户签字</t>
  </si>
  <si>
    <t>备注</t>
  </si>
  <si>
    <t>邵建均</t>
  </si>
  <si>
    <t>陈仓区慕仪镇</t>
  </si>
  <si>
    <t>20220718结清</t>
  </si>
  <si>
    <t>张飞虎</t>
  </si>
  <si>
    <t>20220817结清</t>
  </si>
  <si>
    <t>张红刚</t>
  </si>
  <si>
    <t>赵红丽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</si>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</sst>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\-m\-d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8"/>
      <color rgb="FF454545"/>
      <name val="宋体"/>
      <charset val="134"/>
      <scheme val="major"/>
    </font>
    <font>
      <b/>
      <sz val="8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7"/>
  <sheetViews>
    <sheetView tabSelected="1" zoomScale="115" zoomScaleNormal="115" workbookViewId="0">
      <selection activeCell="G18" sqref="G18"/>
    </sheetView>
  </sheetViews>
  <sheetFormatPr defaultColWidth="9.64166666666667" defaultRowHeight="14.25" outlineLevelRow="6"/>
  <cols>
    <col min="1" max="1" width="5.21666666666667" style="1" customWidth="1"/>
    <col min="2" max="2" width="15.0416666666667" style="3" customWidth="1"/>
    <col min="3" max="3" width="19.3666666666667" style="4" customWidth="1"/>
    <col min="4" max="4" width="11.275" style="5" customWidth="1"/>
    <col min="5" max="5" width="9.88333333333333" style="6" customWidth="1"/>
    <col min="6" max="6" width="9.63333333333333" style="6" customWidth="1"/>
    <col min="7" max="7" width="11.0833333333333" style="6" customWidth="1"/>
    <col min="8" max="8" width="15.2083333333333" style="7" customWidth="1"/>
    <col min="9" max="9" width="20.9083333333333" style="8" customWidth="1"/>
    <col min="10" max="10" width="15.8666666666667" style="9" hidden="1" customWidth="1"/>
    <col min="11" max="11" width="13.3666666666667" style="10" customWidth="1"/>
    <col min="12" max="16345" width="9.64166666666667" style="1"/>
    <col min="16346" max="16384" width="9.64166666666667" style="11"/>
  </cols>
  <sheetData>
    <row r="1" s="1" customFormat="1" ht="24" customHeight="1" spans="1:11">
      <c r="A1" s="12" t="s">
        <v>0</v>
      </c>
      <c r="B1" s="3"/>
      <c r="C1" s="4"/>
      <c r="D1" s="5"/>
      <c r="E1" s="6"/>
      <c r="F1" s="6"/>
      <c r="G1" s="6"/>
      <c r="H1" s="7"/>
      <c r="I1" s="8"/>
      <c r="J1" s="9"/>
      <c r="K1" s="24"/>
    </row>
    <row r="2" s="1" customFormat="1" ht="26" customHeight="1" spans="1:11">
      <c r="A2" s="13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4" t="s">
        <v>8</v>
      </c>
      <c r="I2" s="25" t="s">
        <v>9</v>
      </c>
      <c r="J2" s="26" t="s">
        <v>10</v>
      </c>
      <c r="K2" s="27" t="s">
        <v>11</v>
      </c>
    </row>
    <row r="3" s="2" customFormat="1" ht="18" customHeight="1" spans="1:16363">
      <c r="A3" s="13">
        <v>1</v>
      </c>
      <c r="B3" s="18" t="s">
        <v>12</v>
      </c>
      <c r="C3" s="18" t="s">
        <v>13</v>
      </c>
      <c r="D3" s="18">
        <v>50000</v>
      </c>
      <c r="E3" s="19">
        <v>44397</v>
      </c>
      <c r="F3" s="19">
        <v>44762</v>
      </c>
      <c r="G3" s="20">
        <v>44732</v>
      </c>
      <c r="H3" s="20">
        <v>44760</v>
      </c>
      <c r="I3" s="28">
        <f>D3*3.85%*J3/365</f>
        <v>152.945205479452</v>
      </c>
      <c r="J3" s="29">
        <v>29</v>
      </c>
      <c r="K3" s="15" t="s">
        <v>14</v>
      </c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1"/>
      <c r="XED3" s="31"/>
      <c r="XEE3" s="31"/>
      <c r="XEF3" s="31"/>
      <c r="XEG3" s="31"/>
      <c r="XEH3" s="31"/>
      <c r="XEI3" s="31"/>
    </row>
    <row r="4" s="2" customFormat="1" ht="18" customHeight="1" spans="1:16363">
      <c r="A4" s="13">
        <v>2</v>
      </c>
      <c r="B4" s="18" t="s">
        <v>15</v>
      </c>
      <c r="C4" s="18" t="s">
        <v>13</v>
      </c>
      <c r="D4" s="18">
        <v>20000</v>
      </c>
      <c r="E4" s="19">
        <v>44425</v>
      </c>
      <c r="F4" s="19">
        <v>44790</v>
      </c>
      <c r="G4" s="20">
        <v>44732</v>
      </c>
      <c r="H4" s="20">
        <v>44790</v>
      </c>
      <c r="I4" s="28">
        <f>D4*3.85%*J4/365</f>
        <v>124.465753424658</v>
      </c>
      <c r="J4" s="29">
        <v>59</v>
      </c>
      <c r="K4" s="15" t="s">
        <v>16</v>
      </c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</row>
    <row r="5" s="2" customFormat="1" ht="18" customHeight="1" spans="1:16363">
      <c r="A5" s="13">
        <v>3</v>
      </c>
      <c r="B5" s="18" t="s">
        <v>17</v>
      </c>
      <c r="C5" s="18" t="s">
        <v>13</v>
      </c>
      <c r="D5" s="18">
        <v>50000</v>
      </c>
      <c r="E5" s="19">
        <v>44694</v>
      </c>
      <c r="F5" s="19">
        <v>45059</v>
      </c>
      <c r="G5" s="20">
        <v>44732</v>
      </c>
      <c r="H5" s="20">
        <v>44824</v>
      </c>
      <c r="I5" s="28">
        <f>D5*3.7%*J5/365-7.6</f>
        <v>463.769863013699</v>
      </c>
      <c r="J5" s="29">
        <v>93</v>
      </c>
      <c r="K5" s="15"/>
      <c r="XDR5" s="31"/>
      <c r="XDS5" s="31"/>
      <c r="XDT5" s="31"/>
      <c r="XDU5" s="31"/>
      <c r="XDV5" s="31"/>
      <c r="XDW5" s="31"/>
      <c r="XDX5" s="31"/>
      <c r="XDY5" s="31"/>
      <c r="XDZ5" s="31"/>
      <c r="XEA5" s="31"/>
      <c r="XEB5" s="31"/>
      <c r="XEC5" s="31"/>
      <c r="XED5" s="31"/>
      <c r="XEE5" s="31"/>
      <c r="XEF5" s="31"/>
      <c r="XEG5" s="31"/>
      <c r="XEH5" s="31"/>
      <c r="XEI5" s="31"/>
    </row>
    <row r="6" s="2" customFormat="1" ht="18" customHeight="1" spans="1:16363">
      <c r="A6" s="13">
        <v>4</v>
      </c>
      <c r="B6" s="18" t="s">
        <v>18</v>
      </c>
      <c r="C6" s="18" t="s">
        <v>13</v>
      </c>
      <c r="D6" s="18">
        <v>50000</v>
      </c>
      <c r="E6" s="19">
        <v>44776</v>
      </c>
      <c r="F6" s="19">
        <v>45141</v>
      </c>
      <c r="G6" s="20">
        <v>44776</v>
      </c>
      <c r="H6" s="20">
        <v>44824</v>
      </c>
      <c r="I6" s="28">
        <f>D6*3.7%*J6/365</f>
        <v>243.287671232877</v>
      </c>
      <c r="J6" s="29">
        <f>H6-G6</f>
        <v>48</v>
      </c>
      <c r="K6" s="15"/>
      <c r="XDR6" s="31"/>
      <c r="XDS6" s="31"/>
      <c r="XDT6" s="31"/>
      <c r="XDU6" s="31"/>
      <c r="XDV6" s="31"/>
      <c r="XDW6" s="31"/>
      <c r="XDX6" s="31"/>
      <c r="XDY6" s="31"/>
      <c r="XDZ6" s="31"/>
      <c r="XEA6" s="31"/>
      <c r="XEB6" s="31"/>
      <c r="XEC6" s="31"/>
      <c r="XED6" s="31"/>
      <c r="XEE6" s="31"/>
      <c r="XEF6" s="31"/>
      <c r="XEG6" s="31"/>
      <c r="XEH6" s="31"/>
      <c r="XEI6" s="31"/>
    </row>
    <row r="7" s="1" customFormat="1" ht="18" customHeight="1" spans="1:11">
      <c r="A7" s="21" t="s">
        <v>19</v>
      </c>
      <c r="B7" s="22"/>
      <c r="C7" s="22"/>
      <c r="D7" s="22"/>
      <c r="E7" s="22"/>
      <c r="F7" s="22"/>
      <c r="G7" s="22"/>
      <c r="H7" s="23"/>
      <c r="I7" s="28">
        <f>I3+I4+I5+I6</f>
        <v>984.468493150686</v>
      </c>
      <c r="J7" s="30"/>
      <c r="K7" s="25"/>
    </row>
  </sheetData>
  <mergeCells count="3">
    <mergeCell ref="A1:K1"/>
    <mergeCell ref="A7:H7"/>
    <mergeCell ref="I7:K7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谭凤英</dc:creator>
  <cp:lastModifiedBy>浅色夏沫</cp:lastModifiedBy>
  <dcterms:created xsi:type="dcterms:W3CDTF">2020-06-23T09:31:00Z</dcterms:created>
  <dcterms:modified xsi:type="dcterms:W3CDTF">2022-09-28T06:09:09Z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4B6D503914E74C1899343E3D6C970D7F</vt:lpwstr>
  </property>
</Properties>
</file>