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2020秋分配" sheetId="5" r:id="rId1"/>
  </sheets>
  <definedNames>
    <definedName name="_xlnm._FilterDatabase" localSheetId="0" hidden="1">'2020秋分配'!$A$5:$M$92</definedName>
    <definedName name="_xlnm.Print_Area" localSheetId="0">'2020秋分配'!$A$1:$M$93</definedName>
    <definedName name="_xlnm.Print_Titles" localSheetId="0">'2020秋分配'!$2:$5</definedName>
  </definedNames>
  <calcPr calcId="125725"/>
</workbook>
</file>

<file path=xl/calcChain.xml><?xml version="1.0" encoding="utf-8"?>
<calcChain xmlns="http://schemas.openxmlformats.org/spreadsheetml/2006/main">
  <c r="G97" i="5"/>
  <c r="L92"/>
  <c r="H92"/>
  <c r="E92"/>
  <c r="H59"/>
  <c r="E59"/>
  <c r="H55"/>
  <c r="E55"/>
  <c r="H51"/>
  <c r="E51"/>
  <c r="H47"/>
  <c r="E47"/>
  <c r="L43"/>
  <c r="H43"/>
  <c r="E43"/>
  <c r="H40"/>
  <c r="E40"/>
  <c r="H38"/>
  <c r="E38"/>
  <c r="H35"/>
  <c r="E35"/>
  <c r="H31"/>
  <c r="E31"/>
  <c r="H28"/>
  <c r="E28"/>
  <c r="L23"/>
  <c r="H23"/>
  <c r="E23"/>
  <c r="H20"/>
  <c r="E20"/>
  <c r="H16"/>
  <c r="E16"/>
  <c r="H13"/>
  <c r="E13"/>
  <c r="H10"/>
  <c r="E10"/>
  <c r="J7"/>
  <c r="G7"/>
  <c r="J8"/>
  <c r="J9"/>
  <c r="J11"/>
  <c r="J12"/>
  <c r="J14"/>
  <c r="J15"/>
  <c r="J17"/>
  <c r="J18"/>
  <c r="J19"/>
  <c r="J21"/>
  <c r="J22"/>
  <c r="J24"/>
  <c r="J25"/>
  <c r="J26"/>
  <c r="J27"/>
  <c r="J29"/>
  <c r="J30"/>
  <c r="J32"/>
  <c r="J33"/>
  <c r="J34"/>
  <c r="J36"/>
  <c r="J37"/>
  <c r="J39"/>
  <c r="J40" s="1"/>
  <c r="J41"/>
  <c r="J42"/>
  <c r="J44"/>
  <c r="J45"/>
  <c r="J46"/>
  <c r="J48"/>
  <c r="J49"/>
  <c r="J50"/>
  <c r="J52"/>
  <c r="J53"/>
  <c r="J54"/>
  <c r="J56"/>
  <c r="J57"/>
  <c r="J58"/>
  <c r="J60"/>
  <c r="J61"/>
  <c r="J62"/>
  <c r="J63"/>
  <c r="J64"/>
  <c r="J65"/>
  <c r="J66"/>
  <c r="J67"/>
  <c r="J68"/>
  <c r="J69"/>
  <c r="J70"/>
  <c r="J71"/>
  <c r="J72"/>
  <c r="J73"/>
  <c r="J74"/>
  <c r="J75"/>
  <c r="J76"/>
  <c r="J77"/>
  <c r="J78"/>
  <c r="J79"/>
  <c r="J80"/>
  <c r="J81"/>
  <c r="J82"/>
  <c r="J83"/>
  <c r="J84"/>
  <c r="J85"/>
  <c r="J86"/>
  <c r="J87"/>
  <c r="J88"/>
  <c r="J89"/>
  <c r="J90"/>
  <c r="J91"/>
  <c r="G8"/>
  <c r="G9"/>
  <c r="G11"/>
  <c r="G12"/>
  <c r="G14"/>
  <c r="G15"/>
  <c r="G17"/>
  <c r="G18"/>
  <c r="G19"/>
  <c r="G21"/>
  <c r="G22"/>
  <c r="G24"/>
  <c r="G25"/>
  <c r="G26"/>
  <c r="G27"/>
  <c r="G29"/>
  <c r="G30"/>
  <c r="G32"/>
  <c r="G33"/>
  <c r="G34"/>
  <c r="G36"/>
  <c r="G37"/>
  <c r="G39"/>
  <c r="G40" s="1"/>
  <c r="G41"/>
  <c r="G42"/>
  <c r="G44"/>
  <c r="G45"/>
  <c r="G46"/>
  <c r="G48"/>
  <c r="G49"/>
  <c r="G50"/>
  <c r="G52"/>
  <c r="G53"/>
  <c r="G54"/>
  <c r="G56"/>
  <c r="G57"/>
  <c r="G58"/>
  <c r="G60"/>
  <c r="G61"/>
  <c r="G62"/>
  <c r="G63"/>
  <c r="G64"/>
  <c r="G65"/>
  <c r="G66"/>
  <c r="G67"/>
  <c r="G68"/>
  <c r="G69"/>
  <c r="G70"/>
  <c r="G71"/>
  <c r="G72"/>
  <c r="G73"/>
  <c r="G74"/>
  <c r="G75"/>
  <c r="G76"/>
  <c r="G77"/>
  <c r="G78"/>
  <c r="G79"/>
  <c r="G80"/>
  <c r="G81"/>
  <c r="G82"/>
  <c r="G83"/>
  <c r="G84"/>
  <c r="G85"/>
  <c r="G86"/>
  <c r="G87"/>
  <c r="G88"/>
  <c r="G89"/>
  <c r="G90"/>
  <c r="G91"/>
  <c r="G13" l="1"/>
  <c r="G59"/>
  <c r="G51"/>
  <c r="G16"/>
  <c r="G55"/>
  <c r="G47"/>
  <c r="L93"/>
  <c r="G38"/>
  <c r="J59"/>
  <c r="J43"/>
  <c r="J35"/>
  <c r="J28"/>
  <c r="J16"/>
  <c r="G10"/>
  <c r="G31"/>
  <c r="G23"/>
  <c r="J20"/>
  <c r="J10"/>
  <c r="J47"/>
  <c r="G35"/>
  <c r="J13"/>
  <c r="J31"/>
  <c r="G92"/>
  <c r="J51"/>
  <c r="J55"/>
  <c r="G28"/>
  <c r="J92"/>
  <c r="J38"/>
  <c r="J23"/>
  <c r="E93"/>
  <c r="K86"/>
  <c r="M86" s="1"/>
  <c r="K80"/>
  <c r="M80" s="1"/>
  <c r="K74"/>
  <c r="M74" s="1"/>
  <c r="K68"/>
  <c r="M68" s="1"/>
  <c r="K62"/>
  <c r="M62" s="1"/>
  <c r="K54"/>
  <c r="M54" s="1"/>
  <c r="K46"/>
  <c r="M46" s="1"/>
  <c r="K37"/>
  <c r="M37" s="1"/>
  <c r="K29"/>
  <c r="K21"/>
  <c r="K12"/>
  <c r="M12" s="1"/>
  <c r="K82"/>
  <c r="M82" s="1"/>
  <c r="K70"/>
  <c r="M70" s="1"/>
  <c r="K57"/>
  <c r="M57" s="1"/>
  <c r="K32"/>
  <c r="K15"/>
  <c r="M15" s="1"/>
  <c r="K88"/>
  <c r="M88" s="1"/>
  <c r="K76"/>
  <c r="M76" s="1"/>
  <c r="K64"/>
  <c r="M64" s="1"/>
  <c r="K49"/>
  <c r="M49" s="1"/>
  <c r="K24"/>
  <c r="K7"/>
  <c r="H93"/>
  <c r="K41"/>
  <c r="M41" s="1"/>
  <c r="K89"/>
  <c r="M89" s="1"/>
  <c r="K83"/>
  <c r="M83" s="1"/>
  <c r="K77"/>
  <c r="M77" s="1"/>
  <c r="K71"/>
  <c r="M71" s="1"/>
  <c r="K65"/>
  <c r="M65" s="1"/>
  <c r="K58"/>
  <c r="M58" s="1"/>
  <c r="K50"/>
  <c r="M50" s="1"/>
  <c r="K42"/>
  <c r="M42" s="1"/>
  <c r="K33"/>
  <c r="M33" s="1"/>
  <c r="K25"/>
  <c r="M25" s="1"/>
  <c r="K17"/>
  <c r="K8"/>
  <c r="M8" s="1"/>
  <c r="G20"/>
  <c r="K91"/>
  <c r="M91" s="1"/>
  <c r="K85"/>
  <c r="M85" s="1"/>
  <c r="K79"/>
  <c r="M79" s="1"/>
  <c r="K73"/>
  <c r="M73" s="1"/>
  <c r="K67"/>
  <c r="M67" s="1"/>
  <c r="K61"/>
  <c r="M61" s="1"/>
  <c r="K53"/>
  <c r="M53" s="1"/>
  <c r="K45"/>
  <c r="M45" s="1"/>
  <c r="K36"/>
  <c r="K27"/>
  <c r="M27" s="1"/>
  <c r="K19"/>
  <c r="M19" s="1"/>
  <c r="K11"/>
  <c r="G43"/>
  <c r="K90"/>
  <c r="M90" s="1"/>
  <c r="K84"/>
  <c r="M84" s="1"/>
  <c r="K78"/>
  <c r="M78" s="1"/>
  <c r="K72"/>
  <c r="M72" s="1"/>
  <c r="K66"/>
  <c r="M66" s="1"/>
  <c r="K60"/>
  <c r="K52"/>
  <c r="K44"/>
  <c r="K34"/>
  <c r="M34" s="1"/>
  <c r="K26"/>
  <c r="M26" s="1"/>
  <c r="K18"/>
  <c r="M18" s="1"/>
  <c r="K9"/>
  <c r="M9" s="1"/>
  <c r="K87"/>
  <c r="M87" s="1"/>
  <c r="K81"/>
  <c r="M81" s="1"/>
  <c r="K75"/>
  <c r="M75" s="1"/>
  <c r="K69"/>
  <c r="M69" s="1"/>
  <c r="K63"/>
  <c r="M63" s="1"/>
  <c r="K56"/>
  <c r="K48"/>
  <c r="K39"/>
  <c r="K30"/>
  <c r="M30" s="1"/>
  <c r="K22"/>
  <c r="M22" s="1"/>
  <c r="K14"/>
  <c r="M43" l="1"/>
  <c r="J93"/>
  <c r="K43"/>
  <c r="G93"/>
  <c r="M24"/>
  <c r="M28" s="1"/>
  <c r="K28"/>
  <c r="M7"/>
  <c r="M10" s="1"/>
  <c r="K10"/>
  <c r="M21"/>
  <c r="M23" s="1"/>
  <c r="K23"/>
  <c r="M39"/>
  <c r="M40" s="1"/>
  <c r="K40"/>
  <c r="M44"/>
  <c r="M47" s="1"/>
  <c r="K47"/>
  <c r="M36"/>
  <c r="M38" s="1"/>
  <c r="K38"/>
  <c r="M52"/>
  <c r="M55" s="1"/>
  <c r="K55"/>
  <c r="M14"/>
  <c r="M16" s="1"/>
  <c r="K16"/>
  <c r="M48"/>
  <c r="M51" s="1"/>
  <c r="K51"/>
  <c r="M31"/>
  <c r="M29"/>
  <c r="K31"/>
  <c r="M60"/>
  <c r="M92" s="1"/>
  <c r="K92"/>
  <c r="M32"/>
  <c r="M35" s="1"/>
  <c r="K35"/>
  <c r="M11"/>
  <c r="M13" s="1"/>
  <c r="K13"/>
  <c r="M56"/>
  <c r="M59" s="1"/>
  <c r="K59"/>
  <c r="M17"/>
  <c r="M20" s="1"/>
  <c r="K20"/>
  <c r="K93" l="1"/>
  <c r="M93"/>
</calcChain>
</file>

<file path=xl/sharedStrings.xml><?xml version="1.0" encoding="utf-8"?>
<sst xmlns="http://schemas.openxmlformats.org/spreadsheetml/2006/main" count="260" uniqueCount="133">
  <si>
    <t>单位：元</t>
    <phoneticPr fontId="4" type="noConversion"/>
  </si>
  <si>
    <t>乡镇</t>
  </si>
  <si>
    <t>幼儿园名称</t>
  </si>
  <si>
    <t>园所类别</t>
  </si>
  <si>
    <t>学前教育阶段家庭经济困难幼儿</t>
  </si>
  <si>
    <t>补助标准（元/生·学年）</t>
    <phoneticPr fontId="4" type="noConversion"/>
  </si>
  <si>
    <t>补助金额</t>
    <phoneticPr fontId="4" type="noConversion"/>
  </si>
  <si>
    <t>人数</t>
    <phoneticPr fontId="4" type="noConversion"/>
  </si>
  <si>
    <t>直属</t>
  </si>
  <si>
    <t>陈仓区中心幼儿园</t>
  </si>
  <si>
    <t>省示范</t>
  </si>
  <si>
    <t>一类</t>
  </si>
  <si>
    <t>直属 汇总</t>
  </si>
  <si>
    <t>虢镇</t>
  </si>
  <si>
    <t>二类</t>
  </si>
  <si>
    <t>虢镇 汇总</t>
  </si>
  <si>
    <t>千渭</t>
  </si>
  <si>
    <t>千渭 汇总</t>
  </si>
  <si>
    <t>东关</t>
  </si>
  <si>
    <t>陈仓区东关街道中心幼儿园</t>
  </si>
  <si>
    <t>陈仓区东关街道西高泉幼儿园</t>
  </si>
  <si>
    <t>三类</t>
  </si>
  <si>
    <t>东关 汇总</t>
  </si>
  <si>
    <t>阳平</t>
  </si>
  <si>
    <t>未入类</t>
  </si>
  <si>
    <t>陈仓区阳平镇中心幼儿园</t>
  </si>
  <si>
    <t>陈仓区阳平镇晁阳幼儿园</t>
  </si>
  <si>
    <t>阳平 汇总</t>
  </si>
  <si>
    <t>周原</t>
  </si>
  <si>
    <t>周原镇中心幼儿园</t>
  </si>
  <si>
    <t>周原镇西区幼儿园</t>
  </si>
  <si>
    <t>东王明德小学学前班</t>
  </si>
  <si>
    <t>周原 汇总</t>
  </si>
  <si>
    <t>慕仪</t>
  </si>
  <si>
    <t>慕仪 汇总</t>
  </si>
  <si>
    <t>贾村</t>
  </si>
  <si>
    <t>贾村镇中心幼儿园</t>
  </si>
  <si>
    <t>贾村镇桥镇幼儿园</t>
  </si>
  <si>
    <t>贾村镇陵厚幼儿园</t>
  </si>
  <si>
    <t>贾村 汇总</t>
  </si>
  <si>
    <t>县功</t>
  </si>
  <si>
    <t>县功镇中心幼儿园</t>
  </si>
  <si>
    <t>县功 汇总</t>
  </si>
  <si>
    <t>新街</t>
  </si>
  <si>
    <t>陈仓区新街镇中心幼儿园</t>
  </si>
  <si>
    <t>新街 汇总</t>
  </si>
  <si>
    <t>赤沙</t>
  </si>
  <si>
    <t>赤沙 汇总</t>
  </si>
  <si>
    <t>香泉</t>
  </si>
  <si>
    <t>香泉镇中心幼儿园</t>
  </si>
  <si>
    <t>香泉 汇总</t>
  </si>
  <si>
    <t>坪头</t>
  </si>
  <si>
    <t>坪头镇中心幼儿园</t>
  </si>
  <si>
    <t>坪头 汇总</t>
  </si>
  <si>
    <t>拓石</t>
  </si>
  <si>
    <t>拓石镇通洞幼儿园</t>
  </si>
  <si>
    <t>拓石镇中心幼儿园</t>
  </si>
  <si>
    <t>拓石镇胡店幼儿园</t>
  </si>
  <si>
    <t>拓石 汇总</t>
  </si>
  <si>
    <t>凤阁岭</t>
  </si>
  <si>
    <t>凤阁岭 汇总</t>
  </si>
  <si>
    <t>民办</t>
  </si>
  <si>
    <t>陈仓区育苗幼儿园</t>
  </si>
  <si>
    <t>陈仓区阳平镇枸村幼儿园</t>
  </si>
  <si>
    <t>陈仓区袁科幼儿园</t>
  </si>
  <si>
    <t>陈仓区新街新育幼儿园</t>
  </si>
  <si>
    <t>民办 汇总</t>
  </si>
  <si>
    <t>总计</t>
  </si>
  <si>
    <t>附件：</t>
    <phoneticPr fontId="4" type="noConversion"/>
  </si>
  <si>
    <t>序号</t>
  </si>
  <si>
    <t>学前一年免费教育</t>
    <phoneticPr fontId="4" type="noConversion"/>
  </si>
  <si>
    <t>减免保教费幼儿总数</t>
    <phoneticPr fontId="4" type="noConversion"/>
  </si>
  <si>
    <t>宝鸡市陈仓区示范幼儿园</t>
  </si>
  <si>
    <t>宝鸡市陈仓区茗苑幼儿园</t>
  </si>
  <si>
    <t>陈仓区虢镇街道东堡幼儿园</t>
  </si>
  <si>
    <t>县功镇第二幼儿园</t>
  </si>
  <si>
    <t>陈仓区百合华庄幼儿园</t>
  </si>
  <si>
    <t>陈仓区金太阳幼儿园</t>
  </si>
  <si>
    <t>陈仓区博大幼儿园</t>
  </si>
  <si>
    <t>陈仓区金色童年幼儿园</t>
  </si>
  <si>
    <t>陈仓区周原镇西刘幼儿园</t>
  </si>
  <si>
    <t>县功镇海洋幼儿园</t>
  </si>
  <si>
    <t>虢镇街道西堡幼儿园</t>
  </si>
  <si>
    <t>陈仓区千渭街道中心幼儿园</t>
  </si>
  <si>
    <t>陈仓区大众幼儿园</t>
  </si>
  <si>
    <t>陈仓区东关第二幼儿园</t>
  </si>
  <si>
    <t>陈仓区周原镇王家村幼儿园</t>
  </si>
  <si>
    <t>陈仓区慕仪镇中心幼儿园</t>
  </si>
  <si>
    <t>陈仓区慕仪镇第二幼儿园</t>
  </si>
  <si>
    <t>赤沙镇中心幼儿园</t>
  </si>
  <si>
    <t>赤沙镇西冯幼儿园</t>
  </si>
  <si>
    <t>香泉镇三泉小学附属幼儿班</t>
  </si>
  <si>
    <t>香泉镇孙家村小学附属幼儿班</t>
  </si>
  <si>
    <t>坪头镇码头幼儿园</t>
  </si>
  <si>
    <t>坪头镇新民小学附设学前班</t>
  </si>
  <si>
    <t>陈仓区凤阁岭镇中心幼儿园</t>
  </si>
  <si>
    <t>陈仓区凤阁岭镇建河幼儿园</t>
  </si>
  <si>
    <t>陈仓区凤阁岭镇毛家庄幼儿园</t>
  </si>
  <si>
    <t>宝鸡市陈仓区外国语幼儿园</t>
  </si>
  <si>
    <t>宝鸡市陈仓区兴华苑幼儿园</t>
  </si>
  <si>
    <t>宝鸡市陈仓区紫竹礼仪幼儿园</t>
  </si>
  <si>
    <t>宝鸡市陈仓区育星幼儿园</t>
  </si>
  <si>
    <t>罗兰蒙氏幼儿园</t>
  </si>
  <si>
    <t>爱德华佳苑幼儿园</t>
  </si>
  <si>
    <t>陈仓区小天使幼儿园</t>
  </si>
  <si>
    <t>陈仓区小天鹅幼儿园</t>
  </si>
  <si>
    <t>陈仓区国苗幼儿园</t>
  </si>
  <si>
    <t>陈仓区朝阳幼儿园</t>
  </si>
  <si>
    <t>陈仓区盛馨礼仪幼儿园</t>
  </si>
  <si>
    <t>陈仓区宝隆世家幼儿园</t>
  </si>
  <si>
    <t>陈仓区千渭星城幼儿园</t>
  </si>
  <si>
    <t>陈仓区爱儿坊幼儿园</t>
  </si>
  <si>
    <t>陈仓区渭阳幼儿园</t>
  </si>
  <si>
    <t>陈仓区天使博爱幼儿园</t>
  </si>
  <si>
    <t>陈仓区阳平镇阳光幼儿园</t>
  </si>
  <si>
    <t>陈仓区阳平镇东关幼儿园</t>
  </si>
  <si>
    <t>县功镇金贝贝幼儿园</t>
  </si>
  <si>
    <t>陈仓区小贝壳幼儿园</t>
  </si>
  <si>
    <t>赤沙镇春晖幼儿园</t>
  </si>
  <si>
    <t>赤沙镇新星幼儿园</t>
  </si>
  <si>
    <t>千渭</t>
    <phoneticPr fontId="1" type="noConversion"/>
  </si>
  <si>
    <t>上学期结余</t>
  </si>
  <si>
    <t>上学期结余</t>
    <phoneticPr fontId="1" type="noConversion"/>
  </si>
  <si>
    <t>二类</t>
    <phoneticPr fontId="1" type="noConversion"/>
  </si>
  <si>
    <t>秋季学期补助资金</t>
  </si>
  <si>
    <t>秋季实际拨付</t>
    <phoneticPr fontId="1" type="noConversion"/>
  </si>
  <si>
    <t>本次拨付</t>
    <phoneticPr fontId="1" type="noConversion"/>
  </si>
  <si>
    <t>幼儿园名称</t>
    <phoneticPr fontId="1" type="noConversion"/>
  </si>
  <si>
    <t>类别</t>
    <phoneticPr fontId="1" type="noConversion"/>
  </si>
  <si>
    <t>秋季学期补助总资金</t>
    <phoneticPr fontId="1" type="noConversion"/>
  </si>
  <si>
    <t xml:space="preserve"> 2020年秋季学期学前一年免费教育及家庭经济困难幼儿生活费补助资金分配表</t>
    <phoneticPr fontId="4" type="noConversion"/>
  </si>
  <si>
    <t>（总表不发）</t>
  </si>
  <si>
    <t>32个民办</t>
    <phoneticPr fontId="1" type="noConversion"/>
  </si>
</sst>
</file>

<file path=xl/styles.xml><?xml version="1.0" encoding="utf-8"?>
<styleSheet xmlns="http://schemas.openxmlformats.org/spreadsheetml/2006/main">
  <numFmts count="2">
    <numFmt numFmtId="176" formatCode="#,##0_ "/>
    <numFmt numFmtId="177" formatCode="0.00_ "/>
  </numFmts>
  <fonts count="21">
    <font>
      <sz val="11"/>
      <color theme="1"/>
      <name val="宋体"/>
      <family val="2"/>
      <charset val="134"/>
      <scheme val="minor"/>
    </font>
    <font>
      <sz val="9"/>
      <name val="宋体"/>
      <family val="2"/>
      <charset val="134"/>
      <scheme val="minor"/>
    </font>
    <font>
      <sz val="11"/>
      <color theme="1"/>
      <name val="宋体"/>
      <family val="3"/>
      <charset val="134"/>
      <scheme val="minor"/>
    </font>
    <font>
      <sz val="12"/>
      <name val="宋体"/>
      <family val="3"/>
      <charset val="134"/>
    </font>
    <font>
      <sz val="9"/>
      <name val="宋体"/>
      <family val="3"/>
      <charset val="134"/>
      <scheme val="minor"/>
    </font>
    <font>
      <sz val="10"/>
      <color theme="1"/>
      <name val="宋体"/>
      <family val="3"/>
      <charset val="134"/>
      <scheme val="minor"/>
    </font>
    <font>
      <sz val="8"/>
      <color theme="1"/>
      <name val="宋体"/>
      <family val="3"/>
      <charset val="134"/>
      <scheme val="minor"/>
    </font>
    <font>
      <b/>
      <sz val="10"/>
      <color theme="1"/>
      <name val="宋体"/>
      <family val="3"/>
      <charset val="134"/>
      <scheme val="minor"/>
    </font>
    <font>
      <sz val="10"/>
      <name val="宋体"/>
      <family val="3"/>
      <charset val="134"/>
    </font>
    <font>
      <sz val="10"/>
      <color theme="1"/>
      <name val="宋体"/>
      <family val="3"/>
      <charset val="134"/>
    </font>
    <font>
      <sz val="10"/>
      <color indexed="8"/>
      <name val="宋体"/>
      <family val="3"/>
      <charset val="134"/>
    </font>
    <font>
      <sz val="10"/>
      <name val="仿宋"/>
      <family val="3"/>
      <charset val="134"/>
    </font>
    <font>
      <b/>
      <sz val="13"/>
      <color theme="1"/>
      <name val="宋体"/>
      <family val="3"/>
      <charset val="134"/>
      <scheme val="minor"/>
    </font>
    <font>
      <sz val="11"/>
      <color rgb="FFFF0000"/>
      <name val="宋体"/>
      <family val="2"/>
      <charset val="134"/>
      <scheme val="minor"/>
    </font>
    <font>
      <sz val="10"/>
      <name val="宋体"/>
      <family val="3"/>
      <charset val="134"/>
    </font>
    <font>
      <sz val="10"/>
      <color theme="1"/>
      <name val="宋体"/>
      <family val="3"/>
      <charset val="134"/>
      <scheme val="minor"/>
    </font>
    <font>
      <sz val="10"/>
      <name val="宋体"/>
      <family val="3"/>
      <charset val="134"/>
      <scheme val="minor"/>
    </font>
    <font>
      <sz val="10"/>
      <color theme="1"/>
      <name val="仿宋"/>
      <family val="3"/>
      <charset val="134"/>
    </font>
    <font>
      <sz val="10"/>
      <color theme="1"/>
      <name val="宋体"/>
      <family val="3"/>
      <charset val="134"/>
    </font>
    <font>
      <sz val="10"/>
      <color theme="1"/>
      <name val="仿宋"/>
      <family val="3"/>
      <charset val="134"/>
    </font>
    <font>
      <sz val="9"/>
      <color theme="1"/>
      <name val="宋体"/>
      <family val="3"/>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8">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83">
    <xf numFmtId="0" fontId="0" fillId="0" borderId="0" xfId="0">
      <alignment vertical="center"/>
    </xf>
    <xf numFmtId="0" fontId="0" fillId="0" borderId="0" xfId="0">
      <alignment vertical="center"/>
    </xf>
    <xf numFmtId="0" fontId="6" fillId="0" borderId="8" xfId="0" applyFont="1" applyBorder="1" applyAlignment="1">
      <alignment vertical="center" wrapText="1"/>
    </xf>
    <xf numFmtId="0" fontId="6"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0" xfId="0"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5" fillId="0" borderId="3" xfId="0" applyFont="1" applyBorder="1" applyAlignment="1">
      <alignment vertical="center"/>
    </xf>
    <xf numFmtId="0" fontId="8" fillId="0" borderId="2" xfId="0" applyFont="1" applyBorder="1" applyAlignment="1">
      <alignment horizontal="center" vertical="center"/>
    </xf>
    <xf numFmtId="0" fontId="11" fillId="0" borderId="2" xfId="0" applyFont="1" applyBorder="1" applyAlignment="1">
      <alignment horizontal="center" vertical="center" wrapText="1"/>
    </xf>
    <xf numFmtId="0" fontId="5" fillId="0" borderId="2" xfId="0" applyFont="1" applyBorder="1" applyAlignment="1">
      <alignment horizontal="center" vertical="center"/>
    </xf>
    <xf numFmtId="0" fontId="9" fillId="0" borderId="2" xfId="0" applyNumberFormat="1" applyFont="1" applyBorder="1" applyAlignment="1">
      <alignment horizontal="center" vertical="center" wrapText="1"/>
    </xf>
    <xf numFmtId="0" fontId="2" fillId="0" borderId="0" xfId="0" applyFont="1" applyAlignment="1">
      <alignment horizontal="right" vertical="center"/>
    </xf>
    <xf numFmtId="0" fontId="5" fillId="0" borderId="0" xfId="0" applyFont="1">
      <alignment vertical="center"/>
    </xf>
    <xf numFmtId="0" fontId="5" fillId="0" borderId="3" xfId="0" applyFont="1" applyBorder="1" applyAlignment="1">
      <alignment horizontal="center" vertical="center"/>
    </xf>
    <xf numFmtId="0" fontId="5" fillId="0" borderId="8" xfId="0" applyFont="1" applyBorder="1" applyAlignment="1">
      <alignment vertical="center"/>
    </xf>
    <xf numFmtId="0" fontId="16" fillId="0" borderId="2" xfId="0" applyFont="1" applyBorder="1" applyAlignment="1">
      <alignment horizontal="center" vertical="center"/>
    </xf>
    <xf numFmtId="0" fontId="15" fillId="0" borderId="2" xfId="0" applyFont="1" applyFill="1" applyBorder="1" applyAlignment="1">
      <alignment horizontal="center" vertical="center"/>
    </xf>
    <xf numFmtId="0" fontId="16"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5" fillId="0" borderId="2" xfId="3" applyFont="1" applyBorder="1" applyAlignment="1">
      <alignment horizontal="center" vertical="center"/>
    </xf>
    <xf numFmtId="0" fontId="14" fillId="0" borderId="8" xfId="1" applyFont="1" applyBorder="1" applyAlignment="1">
      <alignment horizontal="center" vertical="center" wrapText="1"/>
    </xf>
    <xf numFmtId="0" fontId="13" fillId="0" borderId="0" xfId="0" applyFont="1">
      <alignment vertical="center"/>
    </xf>
    <xf numFmtId="0" fontId="5" fillId="0" borderId="8" xfId="0" applyFont="1" applyBorder="1" applyAlignment="1">
      <alignment horizontal="center" vertical="center" wrapText="1"/>
    </xf>
    <xf numFmtId="176" fontId="8" fillId="0" borderId="2" xfId="0" applyNumberFormat="1" applyFont="1" applyBorder="1" applyAlignment="1">
      <alignment horizontal="center" vertical="center"/>
    </xf>
    <xf numFmtId="0" fontId="15" fillId="0" borderId="2" xfId="0" applyNumberFormat="1" applyFont="1" applyBorder="1" applyAlignment="1">
      <alignment horizontal="center" vertical="center"/>
    </xf>
    <xf numFmtId="0" fontId="17" fillId="0" borderId="2" xfId="0" applyFont="1" applyBorder="1" applyAlignment="1">
      <alignment horizontal="center" vertical="center" wrapText="1"/>
    </xf>
    <xf numFmtId="176"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15" fillId="0" borderId="2" xfId="1" applyFont="1" applyBorder="1" applyAlignment="1">
      <alignment horizontal="center" vertical="center" wrapText="1"/>
    </xf>
    <xf numFmtId="0" fontId="9" fillId="0" borderId="2" xfId="1" applyNumberFormat="1" applyFont="1" applyBorder="1" applyAlignment="1">
      <alignment horizontal="center" vertical="center" wrapText="1"/>
    </xf>
    <xf numFmtId="0" fontId="15" fillId="0" borderId="2" xfId="1" applyFont="1" applyBorder="1" applyAlignment="1">
      <alignment horizontal="center" vertical="center"/>
    </xf>
    <xf numFmtId="0" fontId="17" fillId="0" borderId="2" xfId="1" applyFont="1" applyBorder="1" applyAlignment="1">
      <alignment horizontal="center" vertical="center" wrapText="1"/>
    </xf>
    <xf numFmtId="0" fontId="15" fillId="0" borderId="2" xfId="0" applyFont="1" applyFill="1" applyBorder="1" applyAlignment="1">
      <alignment horizontal="center" vertical="center" wrapText="1"/>
    </xf>
    <xf numFmtId="0" fontId="5" fillId="0" borderId="2" xfId="1" applyFont="1" applyBorder="1" applyAlignment="1">
      <alignment horizontal="center" vertical="center"/>
    </xf>
    <xf numFmtId="0" fontId="18" fillId="0" borderId="2" xfId="0" applyFont="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shrinkToFit="1"/>
    </xf>
    <xf numFmtId="0" fontId="8" fillId="0" borderId="2" xfId="1" applyFont="1" applyBorder="1" applyAlignment="1">
      <alignment horizontal="center" vertical="center" shrinkToFit="1"/>
    </xf>
    <xf numFmtId="0" fontId="16"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16" fillId="0" borderId="2" xfId="0" applyFont="1" applyFill="1" applyBorder="1" applyAlignment="1">
      <alignment horizontal="left" vertical="center" shrinkToFit="1"/>
    </xf>
    <xf numFmtId="0" fontId="9" fillId="0" borderId="2" xfId="1" applyFont="1" applyBorder="1" applyAlignment="1">
      <alignment horizontal="center" vertical="center" shrinkToFit="1"/>
    </xf>
    <xf numFmtId="0" fontId="5" fillId="0" borderId="2" xfId="0" applyFont="1" applyBorder="1" applyAlignment="1">
      <alignment horizontal="left" vertical="center" shrinkToFit="1"/>
    </xf>
    <xf numFmtId="0" fontId="15" fillId="0" borderId="2" xfId="1" applyFont="1" applyBorder="1" applyAlignment="1">
      <alignment horizontal="left" vertical="center" shrinkToFit="1"/>
    </xf>
    <xf numFmtId="0" fontId="5" fillId="0" borderId="2" xfId="1" applyFont="1" applyBorder="1" applyAlignment="1">
      <alignment horizontal="left" vertical="center" shrinkToFit="1"/>
    </xf>
    <xf numFmtId="0" fontId="9" fillId="0" borderId="2" xfId="1"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15" fillId="0" borderId="2" xfId="0" applyFont="1" applyFill="1" applyBorder="1" applyAlignment="1">
      <alignment horizontal="left" vertical="center" shrinkToFit="1"/>
    </xf>
    <xf numFmtId="0" fontId="18" fillId="0" borderId="2" xfId="0" applyFont="1" applyBorder="1" applyAlignment="1">
      <alignment horizontal="left" vertical="center" shrinkToFit="1"/>
    </xf>
    <xf numFmtId="176" fontId="0" fillId="0" borderId="0" xfId="0" applyNumberFormat="1">
      <alignment vertical="center"/>
    </xf>
    <xf numFmtId="0" fontId="12" fillId="0" borderId="0" xfId="0" applyFont="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Alignment="1">
      <alignment horizontal="center" vertical="center"/>
    </xf>
    <xf numFmtId="0" fontId="7" fillId="0" borderId="2" xfId="0" applyFont="1" applyBorder="1" applyAlignment="1">
      <alignment horizontal="center" vertical="center"/>
    </xf>
    <xf numFmtId="0" fontId="7" fillId="0" borderId="4" xfId="0" applyNumberFormat="1" applyFont="1" applyBorder="1" applyAlignment="1">
      <alignment horizontal="center" vertical="center" shrinkToFit="1"/>
    </xf>
    <xf numFmtId="0" fontId="7" fillId="0" borderId="5" xfId="0" applyNumberFormat="1" applyFont="1" applyBorder="1" applyAlignment="1">
      <alignment horizontal="center" vertical="center" shrinkToFit="1"/>
    </xf>
    <xf numFmtId="0" fontId="7" fillId="0" borderId="6" xfId="0" applyNumberFormat="1" applyFont="1" applyBorder="1" applyAlignment="1">
      <alignment horizontal="center" vertical="center" shrinkToFit="1"/>
    </xf>
    <xf numFmtId="0" fontId="7" fillId="0" borderId="2"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0" fillId="0" borderId="0" xfId="0" applyAlignment="1">
      <alignment horizontal="left" vertical="center"/>
    </xf>
    <xf numFmtId="177" fontId="6" fillId="0" borderId="3" xfId="0" applyNumberFormat="1" applyFont="1" applyBorder="1" applyAlignment="1">
      <alignment horizontal="center" vertical="center" wrapText="1" shrinkToFit="1"/>
    </xf>
    <xf numFmtId="177" fontId="6" fillId="0" borderId="8" xfId="0" applyNumberFormat="1" applyFont="1" applyBorder="1" applyAlignment="1">
      <alignment horizontal="center" vertical="center" wrapText="1" shrinkToFit="1"/>
    </xf>
    <xf numFmtId="0" fontId="8" fillId="0" borderId="3" xfId="1" applyFont="1" applyBorder="1" applyAlignment="1">
      <alignment horizontal="center" vertical="center" wrapText="1"/>
    </xf>
    <xf numFmtId="0" fontId="8" fillId="0" borderId="8" xfId="1"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177" fontId="5" fillId="0" borderId="3" xfId="0" applyNumberFormat="1" applyFont="1" applyBorder="1" applyAlignment="1">
      <alignment horizontal="center" vertical="center" wrapText="1" shrinkToFit="1"/>
    </xf>
    <xf numFmtId="177" fontId="5" fillId="0" borderId="8" xfId="0" applyNumberFormat="1" applyFont="1" applyBorder="1" applyAlignment="1">
      <alignment horizontal="center" vertical="center" wrapText="1" shrinkToFit="1"/>
    </xf>
  </cellXfs>
  <cellStyles count="8">
    <cellStyle name="常规" xfId="0" builtinId="0"/>
    <cellStyle name="常规 10 10" xfId="3"/>
    <cellStyle name="常规 10 2" xfId="4"/>
    <cellStyle name="常规 122" xfId="2"/>
    <cellStyle name="常规 2" xfId="1"/>
    <cellStyle name="常规 2 3 10 2" xfId="7"/>
    <cellStyle name="常规 48 2 2" xfId="5"/>
    <cellStyle name="常规 9 2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97"/>
  <sheetViews>
    <sheetView tabSelected="1" zoomScaleNormal="100" workbookViewId="0">
      <selection activeCell="V9" sqref="V9"/>
    </sheetView>
  </sheetViews>
  <sheetFormatPr defaultColWidth="9" defaultRowHeight="13.5" outlineLevelRow="2"/>
  <cols>
    <col min="1" max="1" width="4.75" style="5" customWidth="1"/>
    <col min="2" max="2" width="2.625" style="5" customWidth="1"/>
    <col min="3" max="3" width="16.625" style="1" customWidth="1"/>
    <col min="4" max="4" width="6.5" style="1" customWidth="1"/>
    <col min="5" max="5" width="7.25" style="1" customWidth="1"/>
    <col min="6" max="6" width="4.625" style="1" customWidth="1"/>
    <col min="7" max="7" width="10.125" style="1" customWidth="1"/>
    <col min="8" max="8" width="7.25" style="1" customWidth="1"/>
    <col min="9" max="9" width="4.625" style="1" customWidth="1"/>
    <col min="10" max="10" width="10" style="1" customWidth="1"/>
    <col min="11" max="11" width="9.875" style="1" customWidth="1"/>
    <col min="12" max="12" width="6.375" style="1" customWidth="1"/>
    <col min="13" max="13" width="10.25" style="1" customWidth="1"/>
    <col min="14" max="16384" width="9" style="1"/>
  </cols>
  <sheetData>
    <row r="1" spans="1:15" ht="27" customHeight="1">
      <c r="A1" s="74" t="s">
        <v>68</v>
      </c>
      <c r="B1" s="74"/>
    </row>
    <row r="2" spans="1:15" ht="36.75" customHeight="1">
      <c r="A2" s="57" t="s">
        <v>130</v>
      </c>
      <c r="B2" s="57"/>
      <c r="C2" s="57"/>
      <c r="D2" s="57"/>
      <c r="E2" s="57"/>
      <c r="F2" s="57"/>
      <c r="G2" s="57"/>
      <c r="H2" s="57"/>
      <c r="I2" s="57"/>
      <c r="J2" s="57"/>
      <c r="K2" s="57"/>
      <c r="L2" s="57"/>
      <c r="M2" s="57"/>
      <c r="O2" s="1" t="s">
        <v>131</v>
      </c>
    </row>
    <row r="3" spans="1:15" ht="36.75" customHeight="1">
      <c r="A3" s="6"/>
      <c r="B3" s="7"/>
      <c r="C3" s="7"/>
      <c r="D3" s="7"/>
      <c r="E3" s="7"/>
      <c r="F3" s="7"/>
      <c r="G3" s="7"/>
      <c r="H3" s="7"/>
      <c r="I3" s="7"/>
      <c r="J3" s="7"/>
      <c r="K3" s="7"/>
      <c r="L3" s="7"/>
      <c r="M3" s="13" t="s">
        <v>0</v>
      </c>
    </row>
    <row r="4" spans="1:15" ht="39.75" customHeight="1">
      <c r="A4" s="58" t="s">
        <v>1</v>
      </c>
      <c r="B4" s="72" t="s">
        <v>69</v>
      </c>
      <c r="C4" s="58" t="s">
        <v>2</v>
      </c>
      <c r="D4" s="79" t="s">
        <v>3</v>
      </c>
      <c r="E4" s="60" t="s">
        <v>70</v>
      </c>
      <c r="F4" s="61"/>
      <c r="G4" s="62"/>
      <c r="H4" s="63" t="s">
        <v>4</v>
      </c>
      <c r="I4" s="64"/>
      <c r="J4" s="65"/>
      <c r="K4" s="81" t="s">
        <v>129</v>
      </c>
      <c r="L4" s="77" t="s">
        <v>122</v>
      </c>
      <c r="M4" s="75" t="s">
        <v>125</v>
      </c>
    </row>
    <row r="5" spans="1:15" ht="63.75" customHeight="1">
      <c r="A5" s="59"/>
      <c r="B5" s="73"/>
      <c r="C5" s="59"/>
      <c r="D5" s="80"/>
      <c r="E5" s="2" t="s">
        <v>71</v>
      </c>
      <c r="F5" s="3" t="s">
        <v>5</v>
      </c>
      <c r="G5" s="4" t="s">
        <v>6</v>
      </c>
      <c r="H5" s="15" t="s">
        <v>7</v>
      </c>
      <c r="I5" s="3" t="s">
        <v>5</v>
      </c>
      <c r="J5" s="4" t="s">
        <v>6</v>
      </c>
      <c r="K5" s="82"/>
      <c r="L5" s="78"/>
      <c r="M5" s="76"/>
    </row>
    <row r="6" spans="1:15" ht="39.75" customHeight="1">
      <c r="A6" s="15" t="s">
        <v>1</v>
      </c>
      <c r="B6" s="8" t="s">
        <v>69</v>
      </c>
      <c r="C6" s="16" t="s">
        <v>127</v>
      </c>
      <c r="D6" s="16" t="s">
        <v>128</v>
      </c>
      <c r="E6" s="2" t="s">
        <v>71</v>
      </c>
      <c r="F6" s="3" t="s">
        <v>5</v>
      </c>
      <c r="G6" s="4" t="s">
        <v>6</v>
      </c>
      <c r="H6" s="15" t="s">
        <v>7</v>
      </c>
      <c r="I6" s="3" t="s">
        <v>5</v>
      </c>
      <c r="J6" s="4" t="s">
        <v>6</v>
      </c>
      <c r="K6" s="27" t="s">
        <v>124</v>
      </c>
      <c r="L6" s="25" t="s">
        <v>121</v>
      </c>
      <c r="M6" s="16" t="s">
        <v>126</v>
      </c>
    </row>
    <row r="7" spans="1:15" ht="20.100000000000001" customHeight="1" outlineLevel="2">
      <c r="A7" s="43" t="s">
        <v>8</v>
      </c>
      <c r="B7" s="44">
        <v>1</v>
      </c>
      <c r="C7" s="45" t="s">
        <v>9</v>
      </c>
      <c r="D7" s="17" t="s">
        <v>10</v>
      </c>
      <c r="E7" s="19">
        <v>204</v>
      </c>
      <c r="F7" s="9">
        <v>1300</v>
      </c>
      <c r="G7" s="28">
        <f>E7*F7/2</f>
        <v>132600</v>
      </c>
      <c r="H7" s="20">
        <v>22</v>
      </c>
      <c r="I7" s="9">
        <v>750</v>
      </c>
      <c r="J7" s="28">
        <f>H7*I7/2</f>
        <v>8250</v>
      </c>
      <c r="K7" s="28">
        <f>G7+J7</f>
        <v>140850</v>
      </c>
      <c r="L7" s="28"/>
      <c r="M7" s="28">
        <f>K7-L7</f>
        <v>140850</v>
      </c>
    </row>
    <row r="8" spans="1:15" ht="20.100000000000001" customHeight="1" outlineLevel="2">
      <c r="A8" s="43" t="s">
        <v>8</v>
      </c>
      <c r="B8" s="44">
        <v>2</v>
      </c>
      <c r="C8" s="46" t="s">
        <v>72</v>
      </c>
      <c r="D8" s="20" t="s">
        <v>10</v>
      </c>
      <c r="E8" s="21">
        <v>144</v>
      </c>
      <c r="F8" s="9">
        <v>1300</v>
      </c>
      <c r="G8" s="28">
        <f t="shared" ref="G8:G86" si="0">E8*F8/2</f>
        <v>93600</v>
      </c>
      <c r="H8" s="20">
        <v>12</v>
      </c>
      <c r="I8" s="9">
        <v>750</v>
      </c>
      <c r="J8" s="28">
        <f t="shared" ref="J8:J86" si="1">H8*I8/2</f>
        <v>4500</v>
      </c>
      <c r="K8" s="28">
        <f t="shared" ref="K8:K86" si="2">G8+J8</f>
        <v>98100</v>
      </c>
      <c r="L8" s="28"/>
      <c r="M8" s="28">
        <f t="shared" ref="M8:M86" si="3">K8-L8</f>
        <v>98100</v>
      </c>
    </row>
    <row r="9" spans="1:15" ht="20.100000000000001" customHeight="1" outlineLevel="2">
      <c r="A9" s="43" t="s">
        <v>8</v>
      </c>
      <c r="B9" s="44">
        <v>3</v>
      </c>
      <c r="C9" s="45" t="s">
        <v>73</v>
      </c>
      <c r="D9" s="17" t="s">
        <v>11</v>
      </c>
      <c r="E9" s="19">
        <v>105</v>
      </c>
      <c r="F9" s="9">
        <v>900</v>
      </c>
      <c r="G9" s="28">
        <f t="shared" si="0"/>
        <v>47250</v>
      </c>
      <c r="H9" s="20">
        <v>27</v>
      </c>
      <c r="I9" s="9">
        <v>750</v>
      </c>
      <c r="J9" s="28">
        <f t="shared" si="1"/>
        <v>10125</v>
      </c>
      <c r="K9" s="28">
        <f t="shared" si="2"/>
        <v>57375</v>
      </c>
      <c r="L9" s="28"/>
      <c r="M9" s="28">
        <f t="shared" si="3"/>
        <v>57375</v>
      </c>
    </row>
    <row r="10" spans="1:15" ht="20.100000000000001" customHeight="1" outlineLevel="1">
      <c r="A10" s="68" t="s">
        <v>12</v>
      </c>
      <c r="B10" s="69"/>
      <c r="C10" s="70"/>
      <c r="D10" s="17"/>
      <c r="E10" s="19">
        <f>SUBTOTAL(9,E7:E9)</f>
        <v>453</v>
      </c>
      <c r="F10" s="9"/>
      <c r="G10" s="28">
        <f>SUBTOTAL(9,G7:G9)</f>
        <v>273450</v>
      </c>
      <c r="H10" s="20">
        <f>SUBTOTAL(9,H7:H9)</f>
        <v>61</v>
      </c>
      <c r="I10" s="9"/>
      <c r="J10" s="28">
        <f>SUBTOTAL(9,J7:J9)</f>
        <v>22875</v>
      </c>
      <c r="K10" s="28">
        <f>SUBTOTAL(9,K7:K9)</f>
        <v>296325</v>
      </c>
      <c r="L10" s="28"/>
      <c r="M10" s="28">
        <f>SUBTOTAL(9,M7:M9)</f>
        <v>296325</v>
      </c>
    </row>
    <row r="11" spans="1:15" ht="20.100000000000001" customHeight="1" outlineLevel="2">
      <c r="A11" s="43" t="s">
        <v>13</v>
      </c>
      <c r="B11" s="44">
        <v>4</v>
      </c>
      <c r="C11" s="47" t="s">
        <v>82</v>
      </c>
      <c r="D11" s="22" t="s">
        <v>11</v>
      </c>
      <c r="E11" s="23">
        <v>31</v>
      </c>
      <c r="F11" s="9">
        <v>900</v>
      </c>
      <c r="G11" s="28">
        <f t="shared" si="0"/>
        <v>13950</v>
      </c>
      <c r="H11" s="18">
        <v>4</v>
      </c>
      <c r="I11" s="9">
        <v>750</v>
      </c>
      <c r="J11" s="28">
        <f t="shared" si="1"/>
        <v>1500</v>
      </c>
      <c r="K11" s="28">
        <f t="shared" si="2"/>
        <v>15450</v>
      </c>
      <c r="L11" s="28"/>
      <c r="M11" s="28">
        <f t="shared" si="3"/>
        <v>15450</v>
      </c>
    </row>
    <row r="12" spans="1:15" ht="20.100000000000001" customHeight="1" outlineLevel="2">
      <c r="A12" s="43" t="s">
        <v>13</v>
      </c>
      <c r="B12" s="44">
        <v>5</v>
      </c>
      <c r="C12" s="47" t="s">
        <v>74</v>
      </c>
      <c r="D12" s="22" t="s">
        <v>14</v>
      </c>
      <c r="E12" s="23">
        <v>44</v>
      </c>
      <c r="F12" s="10">
        <v>700</v>
      </c>
      <c r="G12" s="28">
        <f t="shared" si="0"/>
        <v>15400</v>
      </c>
      <c r="H12" s="18">
        <v>9</v>
      </c>
      <c r="I12" s="9">
        <v>750</v>
      </c>
      <c r="J12" s="28">
        <f t="shared" si="1"/>
        <v>3375</v>
      </c>
      <c r="K12" s="28">
        <f t="shared" si="2"/>
        <v>18775</v>
      </c>
      <c r="L12" s="28"/>
      <c r="M12" s="28">
        <f t="shared" si="3"/>
        <v>18775</v>
      </c>
    </row>
    <row r="13" spans="1:15" ht="20.100000000000001" customHeight="1" outlineLevel="1">
      <c r="A13" s="68" t="s">
        <v>15</v>
      </c>
      <c r="B13" s="69"/>
      <c r="C13" s="70"/>
      <c r="D13" s="22"/>
      <c r="E13" s="23">
        <f>SUBTOTAL(9,E11:E12)</f>
        <v>75</v>
      </c>
      <c r="F13" s="10"/>
      <c r="G13" s="28">
        <f>SUBTOTAL(9,G11:G12)</f>
        <v>29350</v>
      </c>
      <c r="H13" s="18">
        <f>SUBTOTAL(9,H11:H12)</f>
        <v>13</v>
      </c>
      <c r="I13" s="9"/>
      <c r="J13" s="28">
        <f>SUBTOTAL(9,J11:J12)</f>
        <v>4875</v>
      </c>
      <c r="K13" s="28">
        <f>SUBTOTAL(9,K11:K12)</f>
        <v>34225</v>
      </c>
      <c r="L13" s="28"/>
      <c r="M13" s="28">
        <f>SUBTOTAL(9,M11:M12)</f>
        <v>34225</v>
      </c>
    </row>
    <row r="14" spans="1:15" ht="20.100000000000001" customHeight="1" outlineLevel="2">
      <c r="A14" s="43" t="s">
        <v>120</v>
      </c>
      <c r="B14" s="48">
        <v>6</v>
      </c>
      <c r="C14" s="46" t="s">
        <v>83</v>
      </c>
      <c r="D14" s="20" t="s">
        <v>14</v>
      </c>
      <c r="E14" s="20">
        <v>34</v>
      </c>
      <c r="F14" s="30">
        <v>700</v>
      </c>
      <c r="G14" s="31">
        <f t="shared" si="0"/>
        <v>11900</v>
      </c>
      <c r="H14" s="20">
        <v>13</v>
      </c>
      <c r="I14" s="32">
        <v>750</v>
      </c>
      <c r="J14" s="31">
        <f t="shared" si="1"/>
        <v>4875</v>
      </c>
      <c r="K14" s="31">
        <f t="shared" si="2"/>
        <v>16775</v>
      </c>
      <c r="L14" s="31"/>
      <c r="M14" s="28">
        <f t="shared" si="3"/>
        <v>16775</v>
      </c>
    </row>
    <row r="15" spans="1:15" s="26" customFormat="1" ht="20.100000000000001" customHeight="1" outlineLevel="2">
      <c r="A15" s="43" t="s">
        <v>16</v>
      </c>
      <c r="B15" s="48">
        <v>7</v>
      </c>
      <c r="C15" s="49" t="s">
        <v>84</v>
      </c>
      <c r="D15" s="11" t="s">
        <v>14</v>
      </c>
      <c r="E15" s="11">
        <v>8</v>
      </c>
      <c r="F15" s="30">
        <v>700</v>
      </c>
      <c r="G15" s="31">
        <f t="shared" si="0"/>
        <v>2800</v>
      </c>
      <c r="H15" s="11">
        <v>14</v>
      </c>
      <c r="I15" s="32">
        <v>750</v>
      </c>
      <c r="J15" s="31">
        <f t="shared" si="1"/>
        <v>5250</v>
      </c>
      <c r="K15" s="31">
        <f t="shared" si="2"/>
        <v>8050</v>
      </c>
      <c r="L15" s="31"/>
      <c r="M15" s="28">
        <f t="shared" si="3"/>
        <v>8050</v>
      </c>
    </row>
    <row r="16" spans="1:15" s="26" customFormat="1" ht="20.100000000000001" customHeight="1" outlineLevel="1">
      <c r="A16" s="68" t="s">
        <v>17</v>
      </c>
      <c r="B16" s="69"/>
      <c r="C16" s="70"/>
      <c r="D16" s="11"/>
      <c r="E16" s="11">
        <f>SUBTOTAL(9,E14:E15)</f>
        <v>42</v>
      </c>
      <c r="F16" s="30"/>
      <c r="G16" s="31">
        <f>SUBTOTAL(9,G14:G15)</f>
        <v>14700</v>
      </c>
      <c r="H16" s="11">
        <f>SUBTOTAL(9,H14:H15)</f>
        <v>27</v>
      </c>
      <c r="I16" s="32"/>
      <c r="J16" s="31">
        <f>SUBTOTAL(9,J14:J15)</f>
        <v>10125</v>
      </c>
      <c r="K16" s="31">
        <f>SUBTOTAL(9,K14:K15)</f>
        <v>24825</v>
      </c>
      <c r="L16" s="31"/>
      <c r="M16" s="28">
        <f>SUBTOTAL(9,M14:M15)</f>
        <v>24825</v>
      </c>
    </row>
    <row r="17" spans="1:13" ht="20.100000000000001" customHeight="1" outlineLevel="2">
      <c r="A17" s="43" t="s">
        <v>18</v>
      </c>
      <c r="B17" s="48">
        <v>8</v>
      </c>
      <c r="C17" s="46" t="s">
        <v>19</v>
      </c>
      <c r="D17" s="21" t="s">
        <v>11</v>
      </c>
      <c r="E17" s="21">
        <v>11</v>
      </c>
      <c r="F17" s="32">
        <v>900</v>
      </c>
      <c r="G17" s="31">
        <f t="shared" si="0"/>
        <v>4950</v>
      </c>
      <c r="H17" s="21">
        <v>6</v>
      </c>
      <c r="I17" s="32">
        <v>750</v>
      </c>
      <c r="J17" s="31">
        <f t="shared" si="1"/>
        <v>2250</v>
      </c>
      <c r="K17" s="31">
        <f t="shared" si="2"/>
        <v>7200</v>
      </c>
      <c r="L17" s="31"/>
      <c r="M17" s="28">
        <f t="shared" si="3"/>
        <v>7200</v>
      </c>
    </row>
    <row r="18" spans="1:13" ht="20.100000000000001" customHeight="1" outlineLevel="2">
      <c r="A18" s="43" t="s">
        <v>18</v>
      </c>
      <c r="B18" s="48">
        <v>9</v>
      </c>
      <c r="C18" s="50" t="s">
        <v>20</v>
      </c>
      <c r="D18" s="33" t="s">
        <v>11</v>
      </c>
      <c r="E18" s="21">
        <v>45</v>
      </c>
      <c r="F18" s="32">
        <v>900</v>
      </c>
      <c r="G18" s="31">
        <f t="shared" si="0"/>
        <v>20250</v>
      </c>
      <c r="H18" s="21">
        <v>16</v>
      </c>
      <c r="I18" s="32">
        <v>750</v>
      </c>
      <c r="J18" s="31">
        <f t="shared" si="1"/>
        <v>6000</v>
      </c>
      <c r="K18" s="31">
        <f t="shared" si="2"/>
        <v>26250</v>
      </c>
      <c r="L18" s="31"/>
      <c r="M18" s="28">
        <f t="shared" si="3"/>
        <v>26250</v>
      </c>
    </row>
    <row r="19" spans="1:13" ht="20.100000000000001" customHeight="1" outlineLevel="2">
      <c r="A19" s="43" t="s">
        <v>18</v>
      </c>
      <c r="B19" s="48">
        <v>10</v>
      </c>
      <c r="C19" s="51" t="s">
        <v>85</v>
      </c>
      <c r="D19" s="33" t="s">
        <v>14</v>
      </c>
      <c r="E19" s="21">
        <v>5</v>
      </c>
      <c r="F19" s="30">
        <v>700</v>
      </c>
      <c r="G19" s="31">
        <f t="shared" si="0"/>
        <v>1750</v>
      </c>
      <c r="H19" s="21">
        <v>4</v>
      </c>
      <c r="I19" s="32">
        <v>750</v>
      </c>
      <c r="J19" s="31">
        <f t="shared" si="1"/>
        <v>1500</v>
      </c>
      <c r="K19" s="31">
        <f t="shared" si="2"/>
        <v>3250</v>
      </c>
      <c r="L19" s="31"/>
      <c r="M19" s="28">
        <f t="shared" si="3"/>
        <v>3250</v>
      </c>
    </row>
    <row r="20" spans="1:13" ht="20.100000000000001" customHeight="1" outlineLevel="1">
      <c r="A20" s="68" t="s">
        <v>22</v>
      </c>
      <c r="B20" s="69"/>
      <c r="C20" s="70"/>
      <c r="D20" s="33"/>
      <c r="E20" s="21">
        <f>SUBTOTAL(9,E17:E19)</f>
        <v>61</v>
      </c>
      <c r="F20" s="30"/>
      <c r="G20" s="31">
        <f>SUBTOTAL(9,G17:G19)</f>
        <v>26950</v>
      </c>
      <c r="H20" s="21">
        <f>SUBTOTAL(9,H17:H19)</f>
        <v>26</v>
      </c>
      <c r="I20" s="32"/>
      <c r="J20" s="31">
        <f>SUBTOTAL(9,J17:J19)</f>
        <v>9750</v>
      </c>
      <c r="K20" s="31">
        <f>SUBTOTAL(9,K17:K19)</f>
        <v>36700</v>
      </c>
      <c r="L20" s="31"/>
      <c r="M20" s="28">
        <f>SUBTOTAL(9,M17:M19)</f>
        <v>36700</v>
      </c>
    </row>
    <row r="21" spans="1:13" ht="20.100000000000001" customHeight="1" outlineLevel="2">
      <c r="A21" s="43" t="s">
        <v>23</v>
      </c>
      <c r="B21" s="48">
        <v>11</v>
      </c>
      <c r="C21" s="52" t="s">
        <v>25</v>
      </c>
      <c r="D21" s="34" t="s">
        <v>14</v>
      </c>
      <c r="E21" s="34">
        <v>18</v>
      </c>
      <c r="F21" s="30">
        <v>700</v>
      </c>
      <c r="G21" s="31">
        <f t="shared" si="0"/>
        <v>6300</v>
      </c>
      <c r="H21" s="34">
        <v>1</v>
      </c>
      <c r="I21" s="32">
        <v>750</v>
      </c>
      <c r="J21" s="31">
        <f t="shared" si="1"/>
        <v>375</v>
      </c>
      <c r="K21" s="31">
        <f t="shared" si="2"/>
        <v>6675</v>
      </c>
      <c r="L21" s="31"/>
      <c r="M21" s="28">
        <f t="shared" si="3"/>
        <v>6675</v>
      </c>
    </row>
    <row r="22" spans="1:13" ht="20.100000000000001" customHeight="1" outlineLevel="2">
      <c r="A22" s="43" t="s">
        <v>23</v>
      </c>
      <c r="B22" s="48">
        <v>12</v>
      </c>
      <c r="C22" s="53" t="s">
        <v>26</v>
      </c>
      <c r="D22" s="12" t="s">
        <v>11</v>
      </c>
      <c r="E22" s="12">
        <v>20</v>
      </c>
      <c r="F22" s="32">
        <v>900</v>
      </c>
      <c r="G22" s="31">
        <f t="shared" si="0"/>
        <v>9000</v>
      </c>
      <c r="H22" s="12">
        <v>2</v>
      </c>
      <c r="I22" s="32">
        <v>750</v>
      </c>
      <c r="J22" s="31">
        <f t="shared" si="1"/>
        <v>750</v>
      </c>
      <c r="K22" s="31">
        <f t="shared" si="2"/>
        <v>9750</v>
      </c>
      <c r="L22" s="31">
        <v>450</v>
      </c>
      <c r="M22" s="28">
        <f t="shared" si="3"/>
        <v>9300</v>
      </c>
    </row>
    <row r="23" spans="1:13" ht="20.100000000000001" customHeight="1" outlineLevel="1">
      <c r="A23" s="68" t="s">
        <v>27</v>
      </c>
      <c r="B23" s="69"/>
      <c r="C23" s="70"/>
      <c r="D23" s="12"/>
      <c r="E23" s="12">
        <f>SUBTOTAL(9,E21:E22)</f>
        <v>38</v>
      </c>
      <c r="F23" s="32"/>
      <c r="G23" s="31">
        <f>SUBTOTAL(9,G21:G22)</f>
        <v>15300</v>
      </c>
      <c r="H23" s="12">
        <f>SUBTOTAL(9,H21:H22)</f>
        <v>3</v>
      </c>
      <c r="I23" s="32"/>
      <c r="J23" s="31">
        <f>SUBTOTAL(9,J21:J22)</f>
        <v>1125</v>
      </c>
      <c r="K23" s="31">
        <f>SUBTOTAL(9,K21:K22)</f>
        <v>16425</v>
      </c>
      <c r="L23" s="31">
        <f>SUBTOTAL(9,L21:L22)</f>
        <v>450</v>
      </c>
      <c r="M23" s="28">
        <f>SUBTOTAL(9,M21:M22)</f>
        <v>15975</v>
      </c>
    </row>
    <row r="24" spans="1:13" ht="20.100000000000001" customHeight="1" outlineLevel="2">
      <c r="A24" s="43" t="s">
        <v>28</v>
      </c>
      <c r="B24" s="48">
        <v>13</v>
      </c>
      <c r="C24" s="46" t="s">
        <v>29</v>
      </c>
      <c r="D24" s="20" t="s">
        <v>11</v>
      </c>
      <c r="E24" s="21">
        <v>45</v>
      </c>
      <c r="F24" s="32">
        <v>900</v>
      </c>
      <c r="G24" s="31">
        <f t="shared" si="0"/>
        <v>20250</v>
      </c>
      <c r="H24" s="20">
        <v>21</v>
      </c>
      <c r="I24" s="32">
        <v>750</v>
      </c>
      <c r="J24" s="31">
        <f t="shared" si="1"/>
        <v>7875</v>
      </c>
      <c r="K24" s="31">
        <f t="shared" si="2"/>
        <v>28125</v>
      </c>
      <c r="L24" s="31"/>
      <c r="M24" s="28">
        <f t="shared" si="3"/>
        <v>28125</v>
      </c>
    </row>
    <row r="25" spans="1:13" ht="20.100000000000001" customHeight="1" outlineLevel="2">
      <c r="A25" s="43" t="s">
        <v>28</v>
      </c>
      <c r="B25" s="48">
        <v>14</v>
      </c>
      <c r="C25" s="46" t="s">
        <v>30</v>
      </c>
      <c r="D25" s="20" t="s">
        <v>14</v>
      </c>
      <c r="E25" s="21">
        <v>13</v>
      </c>
      <c r="F25" s="30">
        <v>700</v>
      </c>
      <c r="G25" s="31">
        <f t="shared" si="0"/>
        <v>4550</v>
      </c>
      <c r="H25" s="35">
        <v>4</v>
      </c>
      <c r="I25" s="32">
        <v>750</v>
      </c>
      <c r="J25" s="31">
        <f t="shared" si="1"/>
        <v>1500</v>
      </c>
      <c r="K25" s="31">
        <f t="shared" si="2"/>
        <v>6050</v>
      </c>
      <c r="L25" s="31"/>
      <c r="M25" s="28">
        <f t="shared" si="3"/>
        <v>6050</v>
      </c>
    </row>
    <row r="26" spans="1:13" ht="20.100000000000001" customHeight="1" outlineLevel="2">
      <c r="A26" s="43" t="s">
        <v>28</v>
      </c>
      <c r="B26" s="48">
        <v>15</v>
      </c>
      <c r="C26" s="46" t="s">
        <v>86</v>
      </c>
      <c r="D26" s="11" t="s">
        <v>14</v>
      </c>
      <c r="E26" s="21">
        <v>23</v>
      </c>
      <c r="F26" s="30">
        <v>700</v>
      </c>
      <c r="G26" s="31">
        <f t="shared" si="0"/>
        <v>8050</v>
      </c>
      <c r="H26" s="20">
        <v>11</v>
      </c>
      <c r="I26" s="32">
        <v>750</v>
      </c>
      <c r="J26" s="31">
        <f t="shared" si="1"/>
        <v>4125</v>
      </c>
      <c r="K26" s="31">
        <f t="shared" si="2"/>
        <v>12175</v>
      </c>
      <c r="L26" s="31"/>
      <c r="M26" s="28">
        <f t="shared" si="3"/>
        <v>12175</v>
      </c>
    </row>
    <row r="27" spans="1:13" ht="20.100000000000001" customHeight="1" outlineLevel="2">
      <c r="A27" s="43" t="s">
        <v>28</v>
      </c>
      <c r="B27" s="48">
        <v>16</v>
      </c>
      <c r="C27" s="46" t="s">
        <v>31</v>
      </c>
      <c r="D27" s="20" t="s">
        <v>24</v>
      </c>
      <c r="E27" s="21">
        <v>10</v>
      </c>
      <c r="F27" s="36">
        <v>350</v>
      </c>
      <c r="G27" s="31">
        <f t="shared" si="0"/>
        <v>1750</v>
      </c>
      <c r="H27" s="24">
        <v>0</v>
      </c>
      <c r="I27" s="32">
        <v>750</v>
      </c>
      <c r="J27" s="31">
        <f t="shared" si="1"/>
        <v>0</v>
      </c>
      <c r="K27" s="31">
        <f t="shared" si="2"/>
        <v>1750</v>
      </c>
      <c r="L27" s="31"/>
      <c r="M27" s="28">
        <f t="shared" si="3"/>
        <v>1750</v>
      </c>
    </row>
    <row r="28" spans="1:13" ht="20.100000000000001" customHeight="1" outlineLevel="1">
      <c r="A28" s="68" t="s">
        <v>32</v>
      </c>
      <c r="B28" s="69"/>
      <c r="C28" s="70"/>
      <c r="D28" s="20"/>
      <c r="E28" s="21">
        <f>SUBTOTAL(9,E24:E27)</f>
        <v>91</v>
      </c>
      <c r="F28" s="36"/>
      <c r="G28" s="31">
        <f>SUBTOTAL(9,G24:G27)</f>
        <v>34600</v>
      </c>
      <c r="H28" s="24">
        <f>SUBTOTAL(9,H24:H27)</f>
        <v>36</v>
      </c>
      <c r="I28" s="32"/>
      <c r="J28" s="31">
        <f>SUBTOTAL(9,J24:J27)</f>
        <v>13500</v>
      </c>
      <c r="K28" s="31">
        <f>SUBTOTAL(9,K24:K27)</f>
        <v>48100</v>
      </c>
      <c r="L28" s="31"/>
      <c r="M28" s="28">
        <f>SUBTOTAL(9,M24:M27)</f>
        <v>48100</v>
      </c>
    </row>
    <row r="29" spans="1:13" ht="20.100000000000001" customHeight="1" outlineLevel="2">
      <c r="A29" s="43" t="s">
        <v>33</v>
      </c>
      <c r="B29" s="48">
        <v>17</v>
      </c>
      <c r="C29" s="46" t="s">
        <v>87</v>
      </c>
      <c r="D29" s="20" t="s">
        <v>14</v>
      </c>
      <c r="E29" s="21">
        <v>10</v>
      </c>
      <c r="F29" s="30">
        <v>700</v>
      </c>
      <c r="G29" s="31">
        <f t="shared" si="0"/>
        <v>3500</v>
      </c>
      <c r="H29" s="20">
        <v>2</v>
      </c>
      <c r="I29" s="32">
        <v>750</v>
      </c>
      <c r="J29" s="31">
        <f t="shared" si="1"/>
        <v>750</v>
      </c>
      <c r="K29" s="31">
        <f t="shared" si="2"/>
        <v>4250</v>
      </c>
      <c r="L29" s="31"/>
      <c r="M29" s="28">
        <f t="shared" si="3"/>
        <v>4250</v>
      </c>
    </row>
    <row r="30" spans="1:13" ht="20.100000000000001" customHeight="1" outlineLevel="2">
      <c r="A30" s="43" t="s">
        <v>33</v>
      </c>
      <c r="B30" s="48">
        <v>18</v>
      </c>
      <c r="C30" s="50" t="s">
        <v>88</v>
      </c>
      <c r="D30" s="35" t="s">
        <v>14</v>
      </c>
      <c r="E30" s="21">
        <v>6</v>
      </c>
      <c r="F30" s="30">
        <v>700</v>
      </c>
      <c r="G30" s="31">
        <f t="shared" si="0"/>
        <v>2100</v>
      </c>
      <c r="H30" s="20">
        <v>4</v>
      </c>
      <c r="I30" s="32">
        <v>750</v>
      </c>
      <c r="J30" s="31">
        <f t="shared" si="1"/>
        <v>1500</v>
      </c>
      <c r="K30" s="31">
        <f t="shared" si="2"/>
        <v>3600</v>
      </c>
      <c r="L30" s="31"/>
      <c r="M30" s="28">
        <f t="shared" si="3"/>
        <v>3600</v>
      </c>
    </row>
    <row r="31" spans="1:13" ht="20.100000000000001" customHeight="1" outlineLevel="1">
      <c r="A31" s="68" t="s">
        <v>34</v>
      </c>
      <c r="B31" s="69"/>
      <c r="C31" s="70"/>
      <c r="D31" s="35"/>
      <c r="E31" s="21">
        <f>SUBTOTAL(9,E29:E30)</f>
        <v>16</v>
      </c>
      <c r="F31" s="30"/>
      <c r="G31" s="31">
        <f>SUBTOTAL(9,G29:G30)</f>
        <v>5600</v>
      </c>
      <c r="H31" s="20">
        <f>SUBTOTAL(9,H29:H30)</f>
        <v>6</v>
      </c>
      <c r="I31" s="32"/>
      <c r="J31" s="31">
        <f>SUBTOTAL(9,J29:J30)</f>
        <v>2250</v>
      </c>
      <c r="K31" s="31">
        <f>SUBTOTAL(9,K29:K30)</f>
        <v>7850</v>
      </c>
      <c r="L31" s="31"/>
      <c r="M31" s="28">
        <f>SUBTOTAL(9,M29:M30)</f>
        <v>7850</v>
      </c>
    </row>
    <row r="32" spans="1:13" ht="20.100000000000001" customHeight="1" outlineLevel="2">
      <c r="A32" s="43" t="s">
        <v>35</v>
      </c>
      <c r="B32" s="48">
        <v>19</v>
      </c>
      <c r="C32" s="46" t="s">
        <v>36</v>
      </c>
      <c r="D32" s="21" t="s">
        <v>11</v>
      </c>
      <c r="E32" s="21">
        <v>30</v>
      </c>
      <c r="F32" s="32">
        <v>900</v>
      </c>
      <c r="G32" s="31">
        <f t="shared" si="0"/>
        <v>13500</v>
      </c>
      <c r="H32" s="20">
        <v>4</v>
      </c>
      <c r="I32" s="32">
        <v>750</v>
      </c>
      <c r="J32" s="31">
        <f t="shared" si="1"/>
        <v>1500</v>
      </c>
      <c r="K32" s="31">
        <f t="shared" si="2"/>
        <v>15000</v>
      </c>
      <c r="L32" s="31"/>
      <c r="M32" s="28">
        <f t="shared" si="3"/>
        <v>15000</v>
      </c>
    </row>
    <row r="33" spans="1:13" ht="20.100000000000001" customHeight="1" outlineLevel="2">
      <c r="A33" s="43" t="s">
        <v>35</v>
      </c>
      <c r="B33" s="48">
        <v>20</v>
      </c>
      <c r="C33" s="46" t="s">
        <v>37</v>
      </c>
      <c r="D33" s="11" t="s">
        <v>11</v>
      </c>
      <c r="E33" s="21">
        <v>37</v>
      </c>
      <c r="F33" s="32">
        <v>900</v>
      </c>
      <c r="G33" s="31">
        <f t="shared" si="0"/>
        <v>16650</v>
      </c>
      <c r="H33" s="20">
        <v>33</v>
      </c>
      <c r="I33" s="32">
        <v>750</v>
      </c>
      <c r="J33" s="31">
        <f t="shared" si="1"/>
        <v>12375</v>
      </c>
      <c r="K33" s="31">
        <f t="shared" si="2"/>
        <v>29025</v>
      </c>
      <c r="L33" s="31"/>
      <c r="M33" s="28">
        <f t="shared" si="3"/>
        <v>29025</v>
      </c>
    </row>
    <row r="34" spans="1:13" ht="20.100000000000001" customHeight="1" outlineLevel="2">
      <c r="A34" s="43" t="s">
        <v>35</v>
      </c>
      <c r="B34" s="48">
        <v>21</v>
      </c>
      <c r="C34" s="50" t="s">
        <v>38</v>
      </c>
      <c r="D34" s="20" t="s">
        <v>14</v>
      </c>
      <c r="E34" s="21">
        <v>13</v>
      </c>
      <c r="F34" s="30">
        <v>700</v>
      </c>
      <c r="G34" s="31">
        <f t="shared" si="0"/>
        <v>4550</v>
      </c>
      <c r="H34" s="20">
        <v>10</v>
      </c>
      <c r="I34" s="32">
        <v>750</v>
      </c>
      <c r="J34" s="31">
        <f t="shared" si="1"/>
        <v>3750</v>
      </c>
      <c r="K34" s="31">
        <f t="shared" si="2"/>
        <v>8300</v>
      </c>
      <c r="L34" s="31"/>
      <c r="M34" s="28">
        <f t="shared" si="3"/>
        <v>8300</v>
      </c>
    </row>
    <row r="35" spans="1:13" ht="20.100000000000001" customHeight="1" outlineLevel="1">
      <c r="A35" s="68" t="s">
        <v>39</v>
      </c>
      <c r="B35" s="69"/>
      <c r="C35" s="70"/>
      <c r="D35" s="20"/>
      <c r="E35" s="21">
        <f>SUBTOTAL(9,E32:E34)</f>
        <v>80</v>
      </c>
      <c r="F35" s="30"/>
      <c r="G35" s="31">
        <f>SUBTOTAL(9,G32:G34)</f>
        <v>34700</v>
      </c>
      <c r="H35" s="20">
        <f>SUBTOTAL(9,H32:H34)</f>
        <v>47</v>
      </c>
      <c r="I35" s="32"/>
      <c r="J35" s="31">
        <f>SUBTOTAL(9,J32:J34)</f>
        <v>17625</v>
      </c>
      <c r="K35" s="31">
        <f>SUBTOTAL(9,K32:K34)</f>
        <v>52325</v>
      </c>
      <c r="L35" s="31"/>
      <c r="M35" s="28">
        <f>SUBTOTAL(9,M32:M34)</f>
        <v>52325</v>
      </c>
    </row>
    <row r="36" spans="1:13" ht="20.100000000000001" customHeight="1" outlineLevel="2">
      <c r="A36" s="43" t="s">
        <v>40</v>
      </c>
      <c r="B36" s="48">
        <v>22</v>
      </c>
      <c r="C36" s="46" t="s">
        <v>41</v>
      </c>
      <c r="D36" s="20" t="s">
        <v>11</v>
      </c>
      <c r="E36" s="21">
        <v>19</v>
      </c>
      <c r="F36" s="32">
        <v>900</v>
      </c>
      <c r="G36" s="31">
        <f t="shared" si="0"/>
        <v>8550</v>
      </c>
      <c r="H36" s="20">
        <v>16</v>
      </c>
      <c r="I36" s="32">
        <v>750</v>
      </c>
      <c r="J36" s="31">
        <f t="shared" si="1"/>
        <v>6000</v>
      </c>
      <c r="K36" s="31">
        <f t="shared" si="2"/>
        <v>14550</v>
      </c>
      <c r="L36" s="31"/>
      <c r="M36" s="28">
        <f t="shared" si="3"/>
        <v>14550</v>
      </c>
    </row>
    <row r="37" spans="1:13" ht="20.100000000000001" customHeight="1" outlineLevel="2">
      <c r="A37" s="43" t="s">
        <v>40</v>
      </c>
      <c r="B37" s="48">
        <v>23</v>
      </c>
      <c r="C37" s="46" t="s">
        <v>75</v>
      </c>
      <c r="D37" s="20" t="s">
        <v>14</v>
      </c>
      <c r="E37" s="18">
        <v>18</v>
      </c>
      <c r="F37" s="30">
        <v>700</v>
      </c>
      <c r="G37" s="31">
        <f t="shared" si="0"/>
        <v>6300</v>
      </c>
      <c r="H37" s="29">
        <v>15</v>
      </c>
      <c r="I37" s="32">
        <v>750</v>
      </c>
      <c r="J37" s="31">
        <f t="shared" si="1"/>
        <v>5625</v>
      </c>
      <c r="K37" s="31">
        <f t="shared" si="2"/>
        <v>11925</v>
      </c>
      <c r="L37" s="31"/>
      <c r="M37" s="28">
        <f t="shared" si="3"/>
        <v>11925</v>
      </c>
    </row>
    <row r="38" spans="1:13" ht="20.100000000000001" customHeight="1" outlineLevel="1">
      <c r="A38" s="68" t="s">
        <v>42</v>
      </c>
      <c r="B38" s="69"/>
      <c r="C38" s="70"/>
      <c r="D38" s="20"/>
      <c r="E38" s="18">
        <f>SUBTOTAL(9,E36:E37)</f>
        <v>37</v>
      </c>
      <c r="F38" s="30"/>
      <c r="G38" s="31">
        <f>SUBTOTAL(9,G36:G37)</f>
        <v>14850</v>
      </c>
      <c r="H38" s="29">
        <f>SUBTOTAL(9,H36:H37)</f>
        <v>31</v>
      </c>
      <c r="I38" s="32"/>
      <c r="J38" s="31">
        <f>SUBTOTAL(9,J36:J37)</f>
        <v>11625</v>
      </c>
      <c r="K38" s="31">
        <f>SUBTOTAL(9,K36:K37)</f>
        <v>26475</v>
      </c>
      <c r="L38" s="31"/>
      <c r="M38" s="28">
        <f>SUBTOTAL(9,M36:M37)</f>
        <v>26475</v>
      </c>
    </row>
    <row r="39" spans="1:13" ht="20.100000000000001" customHeight="1" outlineLevel="2">
      <c r="A39" s="43" t="s">
        <v>43</v>
      </c>
      <c r="B39" s="48">
        <v>24</v>
      </c>
      <c r="C39" s="46" t="s">
        <v>44</v>
      </c>
      <c r="D39" s="20" t="s">
        <v>14</v>
      </c>
      <c r="E39" s="21">
        <v>23</v>
      </c>
      <c r="F39" s="30">
        <v>700</v>
      </c>
      <c r="G39" s="31">
        <f t="shared" si="0"/>
        <v>8050</v>
      </c>
      <c r="H39" s="20">
        <v>16</v>
      </c>
      <c r="I39" s="32">
        <v>750</v>
      </c>
      <c r="J39" s="31">
        <f t="shared" si="1"/>
        <v>6000</v>
      </c>
      <c r="K39" s="31">
        <f t="shared" si="2"/>
        <v>14050</v>
      </c>
      <c r="L39" s="31"/>
      <c r="M39" s="28">
        <f t="shared" si="3"/>
        <v>14050</v>
      </c>
    </row>
    <row r="40" spans="1:13" ht="20.100000000000001" customHeight="1" outlineLevel="1">
      <c r="A40" s="68" t="s">
        <v>45</v>
      </c>
      <c r="B40" s="69"/>
      <c r="C40" s="70"/>
      <c r="D40" s="20"/>
      <c r="E40" s="21">
        <f>SUBTOTAL(9,E39:E39)</f>
        <v>23</v>
      </c>
      <c r="F40" s="30"/>
      <c r="G40" s="31">
        <f>SUBTOTAL(9,G39:G39)</f>
        <v>8050</v>
      </c>
      <c r="H40" s="20">
        <f>SUBTOTAL(9,H39:H39)</f>
        <v>16</v>
      </c>
      <c r="I40" s="32"/>
      <c r="J40" s="31">
        <f>SUBTOTAL(9,J39:J39)</f>
        <v>6000</v>
      </c>
      <c r="K40" s="31">
        <f>SUBTOTAL(9,K39:K39)</f>
        <v>14050</v>
      </c>
      <c r="L40" s="31"/>
      <c r="M40" s="28">
        <f>SUBTOTAL(9,M39:M39)</f>
        <v>14050</v>
      </c>
    </row>
    <row r="41" spans="1:13" ht="20.100000000000001" customHeight="1" outlineLevel="2">
      <c r="A41" s="43" t="s">
        <v>46</v>
      </c>
      <c r="B41" s="48">
        <v>25</v>
      </c>
      <c r="C41" s="46" t="s">
        <v>89</v>
      </c>
      <c r="D41" s="11" t="s">
        <v>123</v>
      </c>
      <c r="E41" s="21">
        <v>25</v>
      </c>
      <c r="F41" s="30">
        <v>700</v>
      </c>
      <c r="G41" s="31">
        <f t="shared" si="0"/>
        <v>8750</v>
      </c>
      <c r="H41" s="20">
        <v>13</v>
      </c>
      <c r="I41" s="32">
        <v>750</v>
      </c>
      <c r="J41" s="31">
        <f t="shared" si="1"/>
        <v>4875</v>
      </c>
      <c r="K41" s="31">
        <f t="shared" si="2"/>
        <v>13625</v>
      </c>
      <c r="L41" s="31">
        <v>725</v>
      </c>
      <c r="M41" s="28">
        <f t="shared" si="3"/>
        <v>12900</v>
      </c>
    </row>
    <row r="42" spans="1:13" ht="20.100000000000001" customHeight="1" outlineLevel="2">
      <c r="A42" s="43" t="s">
        <v>46</v>
      </c>
      <c r="B42" s="48">
        <v>26</v>
      </c>
      <c r="C42" s="50" t="s">
        <v>90</v>
      </c>
      <c r="D42" s="35" t="s">
        <v>14</v>
      </c>
      <c r="E42" s="21">
        <v>20</v>
      </c>
      <c r="F42" s="30">
        <v>700</v>
      </c>
      <c r="G42" s="31">
        <f t="shared" si="0"/>
        <v>7000</v>
      </c>
      <c r="H42" s="20">
        <v>11</v>
      </c>
      <c r="I42" s="32">
        <v>750</v>
      </c>
      <c r="J42" s="31">
        <f t="shared" si="1"/>
        <v>4125</v>
      </c>
      <c r="K42" s="31">
        <f t="shared" si="2"/>
        <v>11125</v>
      </c>
      <c r="L42" s="31"/>
      <c r="M42" s="28">
        <f t="shared" si="3"/>
        <v>11125</v>
      </c>
    </row>
    <row r="43" spans="1:13" ht="20.100000000000001" customHeight="1" outlineLevel="1">
      <c r="A43" s="68" t="s">
        <v>47</v>
      </c>
      <c r="B43" s="69"/>
      <c r="C43" s="70"/>
      <c r="D43" s="35"/>
      <c r="E43" s="21">
        <f>SUBTOTAL(9,E41:E42)</f>
        <v>45</v>
      </c>
      <c r="F43" s="30"/>
      <c r="G43" s="31">
        <f>SUBTOTAL(9,G41:G42)</f>
        <v>15750</v>
      </c>
      <c r="H43" s="20">
        <f>SUBTOTAL(9,H41:H42)</f>
        <v>24</v>
      </c>
      <c r="I43" s="32"/>
      <c r="J43" s="31">
        <f>SUBTOTAL(9,J41:J42)</f>
        <v>9000</v>
      </c>
      <c r="K43" s="31">
        <f>SUBTOTAL(9,K41:K42)</f>
        <v>24750</v>
      </c>
      <c r="L43" s="31">
        <f>SUBTOTAL(9,L41:L42)</f>
        <v>725</v>
      </c>
      <c r="M43" s="28">
        <f>SUBTOTAL(9,M41:M42)</f>
        <v>24025</v>
      </c>
    </row>
    <row r="44" spans="1:13" ht="20.100000000000001" customHeight="1" outlineLevel="2">
      <c r="A44" s="43" t="s">
        <v>48</v>
      </c>
      <c r="B44" s="48">
        <v>27</v>
      </c>
      <c r="C44" s="54" t="s">
        <v>49</v>
      </c>
      <c r="D44" s="18" t="s">
        <v>11</v>
      </c>
      <c r="E44" s="37">
        <v>42</v>
      </c>
      <c r="F44" s="32">
        <v>900</v>
      </c>
      <c r="G44" s="31">
        <f t="shared" si="0"/>
        <v>18900</v>
      </c>
      <c r="H44" s="18">
        <v>45</v>
      </c>
      <c r="I44" s="32">
        <v>750</v>
      </c>
      <c r="J44" s="31">
        <f t="shared" si="1"/>
        <v>16875</v>
      </c>
      <c r="K44" s="31">
        <f t="shared" si="2"/>
        <v>35775</v>
      </c>
      <c r="L44" s="31"/>
      <c r="M44" s="28">
        <f t="shared" si="3"/>
        <v>35775</v>
      </c>
    </row>
    <row r="45" spans="1:13" ht="20.100000000000001" customHeight="1" outlineLevel="2">
      <c r="A45" s="43" t="s">
        <v>48</v>
      </c>
      <c r="B45" s="48">
        <v>28</v>
      </c>
      <c r="C45" s="46" t="s">
        <v>92</v>
      </c>
      <c r="D45" s="20" t="s">
        <v>24</v>
      </c>
      <c r="E45" s="21">
        <v>5</v>
      </c>
      <c r="F45" s="36">
        <v>350</v>
      </c>
      <c r="G45" s="31">
        <f t="shared" si="0"/>
        <v>875</v>
      </c>
      <c r="H45" s="20">
        <v>3</v>
      </c>
      <c r="I45" s="32">
        <v>750</v>
      </c>
      <c r="J45" s="31">
        <f t="shared" si="1"/>
        <v>1125</v>
      </c>
      <c r="K45" s="31">
        <f t="shared" si="2"/>
        <v>2000</v>
      </c>
      <c r="L45" s="31"/>
      <c r="M45" s="28">
        <f t="shared" si="3"/>
        <v>2000</v>
      </c>
    </row>
    <row r="46" spans="1:13" ht="20.100000000000001" customHeight="1" outlineLevel="2">
      <c r="A46" s="43" t="s">
        <v>48</v>
      </c>
      <c r="B46" s="48">
        <v>29</v>
      </c>
      <c r="C46" s="46" t="s">
        <v>91</v>
      </c>
      <c r="D46" s="20" t="s">
        <v>24</v>
      </c>
      <c r="E46" s="21">
        <v>16</v>
      </c>
      <c r="F46" s="36">
        <v>350</v>
      </c>
      <c r="G46" s="31">
        <f t="shared" si="0"/>
        <v>2800</v>
      </c>
      <c r="H46" s="20">
        <v>13</v>
      </c>
      <c r="I46" s="32">
        <v>750</v>
      </c>
      <c r="J46" s="31">
        <f t="shared" si="1"/>
        <v>4875</v>
      </c>
      <c r="K46" s="31">
        <f t="shared" si="2"/>
        <v>7675</v>
      </c>
      <c r="L46" s="31"/>
      <c r="M46" s="28">
        <f t="shared" si="3"/>
        <v>7675</v>
      </c>
    </row>
    <row r="47" spans="1:13" ht="20.100000000000001" customHeight="1" outlineLevel="1">
      <c r="A47" s="68" t="s">
        <v>50</v>
      </c>
      <c r="B47" s="69"/>
      <c r="C47" s="70"/>
      <c r="D47" s="20"/>
      <c r="E47" s="21">
        <f>SUBTOTAL(9,E44:E46)</f>
        <v>63</v>
      </c>
      <c r="F47" s="36"/>
      <c r="G47" s="31">
        <f>SUBTOTAL(9,G44:G46)</f>
        <v>22575</v>
      </c>
      <c r="H47" s="20">
        <f>SUBTOTAL(9,H44:H46)</f>
        <v>61</v>
      </c>
      <c r="I47" s="32"/>
      <c r="J47" s="31">
        <f>SUBTOTAL(9,J44:J46)</f>
        <v>22875</v>
      </c>
      <c r="K47" s="31">
        <f>SUBTOTAL(9,K44:K46)</f>
        <v>45450</v>
      </c>
      <c r="L47" s="31"/>
      <c r="M47" s="28">
        <f>SUBTOTAL(9,M44:M46)</f>
        <v>45450</v>
      </c>
    </row>
    <row r="48" spans="1:13" ht="20.100000000000001" customHeight="1" outlineLevel="2">
      <c r="A48" s="43" t="s">
        <v>51</v>
      </c>
      <c r="B48" s="48">
        <v>30</v>
      </c>
      <c r="C48" s="54" t="s">
        <v>52</v>
      </c>
      <c r="D48" s="35" t="s">
        <v>11</v>
      </c>
      <c r="E48" s="33">
        <v>35</v>
      </c>
      <c r="F48" s="32">
        <v>900</v>
      </c>
      <c r="G48" s="31">
        <f t="shared" si="0"/>
        <v>15750</v>
      </c>
      <c r="H48" s="35">
        <v>27</v>
      </c>
      <c r="I48" s="32">
        <v>750</v>
      </c>
      <c r="J48" s="31">
        <f t="shared" si="1"/>
        <v>10125</v>
      </c>
      <c r="K48" s="31">
        <f t="shared" si="2"/>
        <v>25875</v>
      </c>
      <c r="L48" s="31"/>
      <c r="M48" s="28">
        <f t="shared" si="3"/>
        <v>25875</v>
      </c>
    </row>
    <row r="49" spans="1:15" ht="20.100000000000001" customHeight="1" outlineLevel="2">
      <c r="A49" s="43" t="s">
        <v>51</v>
      </c>
      <c r="B49" s="48">
        <v>31</v>
      </c>
      <c r="C49" s="54" t="s">
        <v>94</v>
      </c>
      <c r="D49" s="18" t="s">
        <v>24</v>
      </c>
      <c r="E49" s="18">
        <v>4</v>
      </c>
      <c r="F49" s="36">
        <v>350</v>
      </c>
      <c r="G49" s="31">
        <f t="shared" si="0"/>
        <v>700</v>
      </c>
      <c r="H49" s="18">
        <v>0</v>
      </c>
      <c r="I49" s="32">
        <v>750</v>
      </c>
      <c r="J49" s="31">
        <f t="shared" si="1"/>
        <v>0</v>
      </c>
      <c r="K49" s="31">
        <f t="shared" si="2"/>
        <v>700</v>
      </c>
      <c r="L49" s="31"/>
      <c r="M49" s="28">
        <f t="shared" si="3"/>
        <v>700</v>
      </c>
    </row>
    <row r="50" spans="1:15" ht="20.100000000000001" customHeight="1" outlineLevel="2">
      <c r="A50" s="43" t="s">
        <v>51</v>
      </c>
      <c r="B50" s="48">
        <v>32</v>
      </c>
      <c r="C50" s="54" t="s">
        <v>93</v>
      </c>
      <c r="D50" s="38" t="s">
        <v>14</v>
      </c>
      <c r="E50" s="18">
        <v>4</v>
      </c>
      <c r="F50" s="30">
        <v>700</v>
      </c>
      <c r="G50" s="31">
        <f t="shared" si="0"/>
        <v>1400</v>
      </c>
      <c r="H50" s="18">
        <v>7</v>
      </c>
      <c r="I50" s="32">
        <v>750</v>
      </c>
      <c r="J50" s="31">
        <f t="shared" si="1"/>
        <v>2625</v>
      </c>
      <c r="K50" s="31">
        <f t="shared" si="2"/>
        <v>4025</v>
      </c>
      <c r="L50" s="31"/>
      <c r="M50" s="28">
        <f t="shared" si="3"/>
        <v>4025</v>
      </c>
    </row>
    <row r="51" spans="1:15" ht="20.100000000000001" customHeight="1" outlineLevel="1">
      <c r="A51" s="68" t="s">
        <v>53</v>
      </c>
      <c r="B51" s="69"/>
      <c r="C51" s="70"/>
      <c r="D51" s="38"/>
      <c r="E51" s="18">
        <f>SUBTOTAL(9,E48:E50)</f>
        <v>43</v>
      </c>
      <c r="F51" s="30"/>
      <c r="G51" s="31">
        <f>SUBTOTAL(9,G48:G50)</f>
        <v>17850</v>
      </c>
      <c r="H51" s="18">
        <f>SUBTOTAL(9,H48:H50)</f>
        <v>34</v>
      </c>
      <c r="I51" s="32"/>
      <c r="J51" s="31">
        <f>SUBTOTAL(9,J48:J50)</f>
        <v>12750</v>
      </c>
      <c r="K51" s="31">
        <f>SUBTOTAL(9,K48:K50)</f>
        <v>30600</v>
      </c>
      <c r="L51" s="31"/>
      <c r="M51" s="28">
        <f>SUBTOTAL(9,M48:M50)</f>
        <v>30600</v>
      </c>
    </row>
    <row r="52" spans="1:15" ht="20.100000000000001" customHeight="1" outlineLevel="2">
      <c r="A52" s="43" t="s">
        <v>54</v>
      </c>
      <c r="B52" s="48">
        <v>33</v>
      </c>
      <c r="C52" s="55" t="s">
        <v>57</v>
      </c>
      <c r="D52" s="39" t="s">
        <v>14</v>
      </c>
      <c r="E52" s="40">
        <v>25</v>
      </c>
      <c r="F52" s="30">
        <v>700</v>
      </c>
      <c r="G52" s="31">
        <f t="shared" si="0"/>
        <v>8750</v>
      </c>
      <c r="H52" s="20">
        <v>39</v>
      </c>
      <c r="I52" s="32">
        <v>750</v>
      </c>
      <c r="J52" s="31">
        <f t="shared" si="1"/>
        <v>14625</v>
      </c>
      <c r="K52" s="31">
        <f t="shared" si="2"/>
        <v>23375</v>
      </c>
      <c r="L52" s="31"/>
      <c r="M52" s="28">
        <f t="shared" si="3"/>
        <v>23375</v>
      </c>
    </row>
    <row r="53" spans="1:15" ht="20.100000000000001" customHeight="1" outlineLevel="2">
      <c r="A53" s="43" t="s">
        <v>54</v>
      </c>
      <c r="B53" s="48">
        <v>34</v>
      </c>
      <c r="C53" s="55" t="s">
        <v>55</v>
      </c>
      <c r="D53" s="39" t="s">
        <v>14</v>
      </c>
      <c r="E53" s="40">
        <v>14</v>
      </c>
      <c r="F53" s="30">
        <v>700</v>
      </c>
      <c r="G53" s="31">
        <f t="shared" si="0"/>
        <v>4900</v>
      </c>
      <c r="H53" s="20">
        <v>7</v>
      </c>
      <c r="I53" s="32">
        <v>750</v>
      </c>
      <c r="J53" s="31">
        <f t="shared" si="1"/>
        <v>2625</v>
      </c>
      <c r="K53" s="31">
        <f t="shared" si="2"/>
        <v>7525</v>
      </c>
      <c r="L53" s="31"/>
      <c r="M53" s="28">
        <f t="shared" si="3"/>
        <v>7525</v>
      </c>
    </row>
    <row r="54" spans="1:15" ht="20.100000000000001" customHeight="1" outlineLevel="2">
      <c r="A54" s="43" t="s">
        <v>54</v>
      </c>
      <c r="B54" s="48">
        <v>35</v>
      </c>
      <c r="C54" s="55" t="s">
        <v>56</v>
      </c>
      <c r="D54" s="41" t="s">
        <v>10</v>
      </c>
      <c r="E54" s="40">
        <v>46</v>
      </c>
      <c r="F54" s="32">
        <v>1300</v>
      </c>
      <c r="G54" s="31">
        <f t="shared" si="0"/>
        <v>29900</v>
      </c>
      <c r="H54" s="20">
        <v>39</v>
      </c>
      <c r="I54" s="32">
        <v>750</v>
      </c>
      <c r="J54" s="31">
        <f t="shared" si="1"/>
        <v>14625</v>
      </c>
      <c r="K54" s="31">
        <f t="shared" si="2"/>
        <v>44525</v>
      </c>
      <c r="L54" s="31"/>
      <c r="M54" s="28">
        <f t="shared" si="3"/>
        <v>44525</v>
      </c>
    </row>
    <row r="55" spans="1:15" ht="20.100000000000001" customHeight="1" outlineLevel="1">
      <c r="A55" s="68" t="s">
        <v>58</v>
      </c>
      <c r="B55" s="69"/>
      <c r="C55" s="70"/>
      <c r="D55" s="41"/>
      <c r="E55" s="40">
        <f>SUBTOTAL(9,E52:E54)</f>
        <v>85</v>
      </c>
      <c r="F55" s="32"/>
      <c r="G55" s="31">
        <f>SUBTOTAL(9,G52:G54)</f>
        <v>43550</v>
      </c>
      <c r="H55" s="20">
        <f>SUBTOTAL(9,H52:H54)</f>
        <v>85</v>
      </c>
      <c r="I55" s="32"/>
      <c r="J55" s="31">
        <f>SUBTOTAL(9,J52:J54)</f>
        <v>31875</v>
      </c>
      <c r="K55" s="31">
        <f>SUBTOTAL(9,K52:K54)</f>
        <v>75425</v>
      </c>
      <c r="L55" s="31"/>
      <c r="M55" s="28">
        <f>SUBTOTAL(9,M52:M54)</f>
        <v>75425</v>
      </c>
    </row>
    <row r="56" spans="1:15" ht="20.100000000000001" customHeight="1" outlineLevel="2">
      <c r="A56" s="43" t="s">
        <v>59</v>
      </c>
      <c r="B56" s="48">
        <v>36</v>
      </c>
      <c r="C56" s="46" t="s">
        <v>95</v>
      </c>
      <c r="D56" s="20" t="s">
        <v>14</v>
      </c>
      <c r="E56" s="21">
        <v>33</v>
      </c>
      <c r="F56" s="30">
        <v>700</v>
      </c>
      <c r="G56" s="31">
        <f t="shared" si="0"/>
        <v>11550</v>
      </c>
      <c r="H56" s="20">
        <v>52</v>
      </c>
      <c r="I56" s="32">
        <v>750</v>
      </c>
      <c r="J56" s="31">
        <f t="shared" si="1"/>
        <v>19500</v>
      </c>
      <c r="K56" s="31">
        <f t="shared" si="2"/>
        <v>31050</v>
      </c>
      <c r="L56" s="31"/>
      <c r="M56" s="28">
        <f t="shared" si="3"/>
        <v>31050</v>
      </c>
    </row>
    <row r="57" spans="1:15" ht="20.100000000000001" customHeight="1" outlineLevel="2">
      <c r="A57" s="43" t="s">
        <v>59</v>
      </c>
      <c r="B57" s="48">
        <v>37</v>
      </c>
      <c r="C57" s="46" t="s">
        <v>97</v>
      </c>
      <c r="D57" s="11" t="s">
        <v>14</v>
      </c>
      <c r="E57" s="21">
        <v>18</v>
      </c>
      <c r="F57" s="30">
        <v>700</v>
      </c>
      <c r="G57" s="31">
        <f t="shared" si="0"/>
        <v>6300</v>
      </c>
      <c r="H57" s="20">
        <v>6</v>
      </c>
      <c r="I57" s="32">
        <v>750</v>
      </c>
      <c r="J57" s="31">
        <f t="shared" si="1"/>
        <v>2250</v>
      </c>
      <c r="K57" s="31">
        <f t="shared" si="2"/>
        <v>8550</v>
      </c>
      <c r="L57" s="31"/>
      <c r="M57" s="28">
        <f t="shared" si="3"/>
        <v>8550</v>
      </c>
    </row>
    <row r="58" spans="1:15" ht="20.100000000000001" customHeight="1" outlineLevel="2">
      <c r="A58" s="43" t="s">
        <v>59</v>
      </c>
      <c r="B58" s="48">
        <v>38</v>
      </c>
      <c r="C58" s="46" t="s">
        <v>96</v>
      </c>
      <c r="D58" s="11" t="s">
        <v>14</v>
      </c>
      <c r="E58" s="21">
        <v>20</v>
      </c>
      <c r="F58" s="30">
        <v>700</v>
      </c>
      <c r="G58" s="31">
        <f t="shared" si="0"/>
        <v>7000</v>
      </c>
      <c r="H58" s="20">
        <v>6</v>
      </c>
      <c r="I58" s="32">
        <v>750</v>
      </c>
      <c r="J58" s="31">
        <f t="shared" si="1"/>
        <v>2250</v>
      </c>
      <c r="K58" s="31">
        <f t="shared" si="2"/>
        <v>9250</v>
      </c>
      <c r="L58" s="31"/>
      <c r="M58" s="28">
        <f t="shared" si="3"/>
        <v>9250</v>
      </c>
    </row>
    <row r="59" spans="1:15" ht="20.100000000000001" customHeight="1" outlineLevel="1">
      <c r="A59" s="68" t="s">
        <v>60</v>
      </c>
      <c r="B59" s="69"/>
      <c r="C59" s="70"/>
      <c r="D59" s="11"/>
      <c r="E59" s="21">
        <f>SUBTOTAL(9,E56:E58)</f>
        <v>71</v>
      </c>
      <c r="F59" s="30"/>
      <c r="G59" s="31">
        <f>SUBTOTAL(9,G56:G58)</f>
        <v>24850</v>
      </c>
      <c r="H59" s="20">
        <f>SUBTOTAL(9,H56:H58)</f>
        <v>64</v>
      </c>
      <c r="I59" s="32"/>
      <c r="J59" s="31">
        <f>SUBTOTAL(9,J56:J58)</f>
        <v>24000</v>
      </c>
      <c r="K59" s="31">
        <f>SUBTOTAL(9,K56:K58)</f>
        <v>48850</v>
      </c>
      <c r="L59" s="31"/>
      <c r="M59" s="28">
        <f>SUBTOTAL(9,M56:M58)</f>
        <v>48850</v>
      </c>
    </row>
    <row r="60" spans="1:15" ht="20.100000000000001" customHeight="1" outlineLevel="2">
      <c r="A60" s="43" t="s">
        <v>61</v>
      </c>
      <c r="B60" s="48">
        <v>39</v>
      </c>
      <c r="C60" s="54" t="s">
        <v>103</v>
      </c>
      <c r="D60" s="18" t="s">
        <v>11</v>
      </c>
      <c r="E60" s="37">
        <v>52</v>
      </c>
      <c r="F60" s="32">
        <v>900</v>
      </c>
      <c r="G60" s="31">
        <f t="shared" si="0"/>
        <v>23400</v>
      </c>
      <c r="H60" s="18">
        <v>4</v>
      </c>
      <c r="I60" s="32">
        <v>750</v>
      </c>
      <c r="J60" s="31">
        <f t="shared" si="1"/>
        <v>1500</v>
      </c>
      <c r="K60" s="31">
        <f t="shared" si="2"/>
        <v>24900</v>
      </c>
      <c r="L60" s="31"/>
      <c r="M60" s="28">
        <f t="shared" si="3"/>
        <v>24900</v>
      </c>
      <c r="N60" s="1">
        <v>1</v>
      </c>
      <c r="O60" s="1" t="s">
        <v>132</v>
      </c>
    </row>
    <row r="61" spans="1:15" ht="20.100000000000001" customHeight="1" outlineLevel="2">
      <c r="A61" s="43" t="s">
        <v>61</v>
      </c>
      <c r="B61" s="48">
        <v>40</v>
      </c>
      <c r="C61" s="54" t="s">
        <v>76</v>
      </c>
      <c r="D61" s="42" t="s">
        <v>14</v>
      </c>
      <c r="E61" s="37">
        <v>17</v>
      </c>
      <c r="F61" s="30">
        <v>700</v>
      </c>
      <c r="G61" s="31">
        <f t="shared" si="0"/>
        <v>5950</v>
      </c>
      <c r="H61" s="18">
        <v>1</v>
      </c>
      <c r="I61" s="32">
        <v>750</v>
      </c>
      <c r="J61" s="31">
        <f t="shared" si="1"/>
        <v>375</v>
      </c>
      <c r="K61" s="31">
        <f t="shared" si="2"/>
        <v>6325</v>
      </c>
      <c r="L61" s="31"/>
      <c r="M61" s="28">
        <f t="shared" si="3"/>
        <v>6325</v>
      </c>
      <c r="N61" s="1">
        <v>1</v>
      </c>
    </row>
    <row r="62" spans="1:15" ht="20.100000000000001" customHeight="1" outlineLevel="2">
      <c r="A62" s="43" t="s">
        <v>61</v>
      </c>
      <c r="B62" s="48">
        <v>41</v>
      </c>
      <c r="C62" s="54" t="s">
        <v>77</v>
      </c>
      <c r="D62" s="18" t="s">
        <v>11</v>
      </c>
      <c r="E62" s="37">
        <v>62</v>
      </c>
      <c r="F62" s="32">
        <v>900</v>
      </c>
      <c r="G62" s="31">
        <f t="shared" si="0"/>
        <v>27900</v>
      </c>
      <c r="H62" s="18">
        <v>10</v>
      </c>
      <c r="I62" s="32">
        <v>750</v>
      </c>
      <c r="J62" s="31">
        <f t="shared" si="1"/>
        <v>3750</v>
      </c>
      <c r="K62" s="31">
        <f t="shared" si="2"/>
        <v>31650</v>
      </c>
      <c r="L62" s="31"/>
      <c r="M62" s="28">
        <f t="shared" si="3"/>
        <v>31650</v>
      </c>
      <c r="N62" s="1">
        <v>1</v>
      </c>
    </row>
    <row r="63" spans="1:15" ht="20.100000000000001" customHeight="1" outlineLevel="2">
      <c r="A63" s="43" t="s">
        <v>61</v>
      </c>
      <c r="B63" s="48">
        <v>42</v>
      </c>
      <c r="C63" s="54" t="s">
        <v>98</v>
      </c>
      <c r="D63" s="18" t="s">
        <v>14</v>
      </c>
      <c r="E63" s="37">
        <v>118</v>
      </c>
      <c r="F63" s="30">
        <v>700</v>
      </c>
      <c r="G63" s="31">
        <f t="shared" si="0"/>
        <v>41300</v>
      </c>
      <c r="H63" s="18">
        <v>25</v>
      </c>
      <c r="I63" s="32">
        <v>750</v>
      </c>
      <c r="J63" s="31">
        <f t="shared" si="1"/>
        <v>9375</v>
      </c>
      <c r="K63" s="31">
        <f t="shared" si="2"/>
        <v>50675</v>
      </c>
      <c r="L63" s="31"/>
      <c r="M63" s="28">
        <f t="shared" si="3"/>
        <v>50675</v>
      </c>
      <c r="N63" s="1">
        <v>1</v>
      </c>
    </row>
    <row r="64" spans="1:15" ht="20.100000000000001" customHeight="1" outlineLevel="2">
      <c r="A64" s="43" t="s">
        <v>61</v>
      </c>
      <c r="B64" s="48">
        <v>43</v>
      </c>
      <c r="C64" s="46" t="s">
        <v>62</v>
      </c>
      <c r="D64" s="20" t="s">
        <v>11</v>
      </c>
      <c r="E64" s="21">
        <v>64</v>
      </c>
      <c r="F64" s="32">
        <v>900</v>
      </c>
      <c r="G64" s="31">
        <f t="shared" si="0"/>
        <v>28800</v>
      </c>
      <c r="H64" s="20">
        <v>13</v>
      </c>
      <c r="I64" s="32">
        <v>750</v>
      </c>
      <c r="J64" s="31">
        <f t="shared" si="1"/>
        <v>4875</v>
      </c>
      <c r="K64" s="31">
        <f t="shared" si="2"/>
        <v>33675</v>
      </c>
      <c r="L64" s="31"/>
      <c r="M64" s="28">
        <f t="shared" si="3"/>
        <v>33675</v>
      </c>
      <c r="N64" s="1">
        <v>1</v>
      </c>
    </row>
    <row r="65" spans="1:14" ht="20.100000000000001" customHeight="1" outlineLevel="2">
      <c r="A65" s="43" t="s">
        <v>61</v>
      </c>
      <c r="B65" s="48">
        <v>44</v>
      </c>
      <c r="C65" s="54" t="s">
        <v>101</v>
      </c>
      <c r="D65" s="18" t="s">
        <v>21</v>
      </c>
      <c r="E65" s="37">
        <v>33</v>
      </c>
      <c r="F65" s="32">
        <v>500</v>
      </c>
      <c r="G65" s="31">
        <f t="shared" si="0"/>
        <v>8250</v>
      </c>
      <c r="H65" s="18">
        <v>5</v>
      </c>
      <c r="I65" s="32">
        <v>750</v>
      </c>
      <c r="J65" s="31">
        <f t="shared" si="1"/>
        <v>1875</v>
      </c>
      <c r="K65" s="31">
        <f t="shared" si="2"/>
        <v>10125</v>
      </c>
      <c r="L65" s="31"/>
      <c r="M65" s="28">
        <f t="shared" si="3"/>
        <v>10125</v>
      </c>
      <c r="N65" s="1">
        <v>1</v>
      </c>
    </row>
    <row r="66" spans="1:14" ht="20.100000000000001" customHeight="1" outlineLevel="2">
      <c r="A66" s="43" t="s">
        <v>61</v>
      </c>
      <c r="B66" s="48">
        <v>45</v>
      </c>
      <c r="C66" s="54" t="s">
        <v>100</v>
      </c>
      <c r="D66" s="42" t="s">
        <v>14</v>
      </c>
      <c r="E66" s="37">
        <v>88</v>
      </c>
      <c r="F66" s="30">
        <v>700</v>
      </c>
      <c r="G66" s="31">
        <f t="shared" si="0"/>
        <v>30800</v>
      </c>
      <c r="H66" s="18">
        <v>4</v>
      </c>
      <c r="I66" s="32">
        <v>750</v>
      </c>
      <c r="J66" s="31">
        <f t="shared" si="1"/>
        <v>1500</v>
      </c>
      <c r="K66" s="31">
        <f t="shared" si="2"/>
        <v>32300</v>
      </c>
      <c r="L66" s="31"/>
      <c r="M66" s="28">
        <f t="shared" si="3"/>
        <v>32300</v>
      </c>
      <c r="N66" s="1">
        <v>1</v>
      </c>
    </row>
    <row r="67" spans="1:14" ht="20.100000000000001" customHeight="1" outlineLevel="2">
      <c r="A67" s="43" t="s">
        <v>61</v>
      </c>
      <c r="B67" s="48">
        <v>46</v>
      </c>
      <c r="C67" s="54" t="s">
        <v>102</v>
      </c>
      <c r="D67" s="18" t="s">
        <v>14</v>
      </c>
      <c r="E67" s="37">
        <v>42</v>
      </c>
      <c r="F67" s="30">
        <v>700</v>
      </c>
      <c r="G67" s="31">
        <f t="shared" si="0"/>
        <v>14700</v>
      </c>
      <c r="H67" s="18">
        <v>1</v>
      </c>
      <c r="I67" s="32">
        <v>750</v>
      </c>
      <c r="J67" s="31">
        <f t="shared" si="1"/>
        <v>375</v>
      </c>
      <c r="K67" s="31">
        <f t="shared" si="2"/>
        <v>15075</v>
      </c>
      <c r="L67" s="31"/>
      <c r="M67" s="28">
        <f t="shared" si="3"/>
        <v>15075</v>
      </c>
      <c r="N67" s="1">
        <v>1</v>
      </c>
    </row>
    <row r="68" spans="1:14" ht="20.100000000000001" customHeight="1" outlineLevel="2">
      <c r="A68" s="43" t="s">
        <v>61</v>
      </c>
      <c r="B68" s="48">
        <v>47</v>
      </c>
      <c r="C68" s="54" t="s">
        <v>99</v>
      </c>
      <c r="D68" s="18" t="s">
        <v>14</v>
      </c>
      <c r="E68" s="37">
        <v>44</v>
      </c>
      <c r="F68" s="30">
        <v>700</v>
      </c>
      <c r="G68" s="31">
        <f t="shared" si="0"/>
        <v>15400</v>
      </c>
      <c r="H68" s="18">
        <v>5</v>
      </c>
      <c r="I68" s="32">
        <v>750</v>
      </c>
      <c r="J68" s="31">
        <f t="shared" si="1"/>
        <v>1875</v>
      </c>
      <c r="K68" s="31">
        <f t="shared" si="2"/>
        <v>17275</v>
      </c>
      <c r="L68" s="31"/>
      <c r="M68" s="28">
        <f t="shared" si="3"/>
        <v>17275</v>
      </c>
      <c r="N68" s="1">
        <v>1</v>
      </c>
    </row>
    <row r="69" spans="1:14" ht="20.100000000000001" customHeight="1" outlineLevel="2">
      <c r="A69" s="43" t="s">
        <v>61</v>
      </c>
      <c r="B69" s="48">
        <v>48</v>
      </c>
      <c r="C69" s="46" t="s">
        <v>106</v>
      </c>
      <c r="D69" s="20" t="s">
        <v>11</v>
      </c>
      <c r="E69" s="20">
        <v>75</v>
      </c>
      <c r="F69" s="32">
        <v>900</v>
      </c>
      <c r="G69" s="31">
        <f t="shared" si="0"/>
        <v>33750</v>
      </c>
      <c r="H69" s="20">
        <v>11</v>
      </c>
      <c r="I69" s="32">
        <v>750</v>
      </c>
      <c r="J69" s="31">
        <f t="shared" si="1"/>
        <v>4125</v>
      </c>
      <c r="K69" s="31">
        <f t="shared" si="2"/>
        <v>37875</v>
      </c>
      <c r="L69" s="31"/>
      <c r="M69" s="28">
        <f t="shared" si="3"/>
        <v>37875</v>
      </c>
      <c r="N69" s="1">
        <v>1</v>
      </c>
    </row>
    <row r="70" spans="1:14" ht="20.100000000000001" customHeight="1" outlineLevel="2">
      <c r="A70" s="43" t="s">
        <v>61</v>
      </c>
      <c r="B70" s="48">
        <v>49</v>
      </c>
      <c r="C70" s="46" t="s">
        <v>111</v>
      </c>
      <c r="D70" s="20" t="s">
        <v>11</v>
      </c>
      <c r="E70" s="20">
        <v>60</v>
      </c>
      <c r="F70" s="32">
        <v>900</v>
      </c>
      <c r="G70" s="31">
        <f t="shared" si="0"/>
        <v>27000</v>
      </c>
      <c r="H70" s="20">
        <v>1</v>
      </c>
      <c r="I70" s="32">
        <v>750</v>
      </c>
      <c r="J70" s="31">
        <f t="shared" si="1"/>
        <v>375</v>
      </c>
      <c r="K70" s="31">
        <f t="shared" si="2"/>
        <v>27375</v>
      </c>
      <c r="L70" s="31"/>
      <c r="M70" s="28">
        <f t="shared" si="3"/>
        <v>27375</v>
      </c>
      <c r="N70" s="1">
        <v>1</v>
      </c>
    </row>
    <row r="71" spans="1:14" ht="20.100000000000001" customHeight="1" outlineLevel="2">
      <c r="A71" s="43" t="s">
        <v>61</v>
      </c>
      <c r="B71" s="48">
        <v>50</v>
      </c>
      <c r="C71" s="46" t="s">
        <v>104</v>
      </c>
      <c r="D71" s="20" t="s">
        <v>21</v>
      </c>
      <c r="E71" s="20">
        <v>101</v>
      </c>
      <c r="F71" s="32">
        <v>500</v>
      </c>
      <c r="G71" s="31">
        <f t="shared" si="0"/>
        <v>25250</v>
      </c>
      <c r="H71" s="20">
        <v>16</v>
      </c>
      <c r="I71" s="32">
        <v>750</v>
      </c>
      <c r="J71" s="31">
        <f t="shared" si="1"/>
        <v>6000</v>
      </c>
      <c r="K71" s="31">
        <f t="shared" si="2"/>
        <v>31250</v>
      </c>
      <c r="L71" s="31"/>
      <c r="M71" s="28">
        <f t="shared" si="3"/>
        <v>31250</v>
      </c>
      <c r="N71" s="1">
        <v>1</v>
      </c>
    </row>
    <row r="72" spans="1:14" ht="20.100000000000001" customHeight="1" outlineLevel="2">
      <c r="A72" s="43" t="s">
        <v>61</v>
      </c>
      <c r="B72" s="48">
        <v>51</v>
      </c>
      <c r="C72" s="46" t="s">
        <v>108</v>
      </c>
      <c r="D72" s="11" t="s">
        <v>14</v>
      </c>
      <c r="E72" s="20">
        <v>107</v>
      </c>
      <c r="F72" s="30">
        <v>700</v>
      </c>
      <c r="G72" s="31">
        <f t="shared" si="0"/>
        <v>37450</v>
      </c>
      <c r="H72" s="20">
        <v>4</v>
      </c>
      <c r="I72" s="32">
        <v>750</v>
      </c>
      <c r="J72" s="31">
        <f t="shared" si="1"/>
        <v>1500</v>
      </c>
      <c r="K72" s="31">
        <f t="shared" si="2"/>
        <v>38950</v>
      </c>
      <c r="L72" s="31"/>
      <c r="M72" s="28">
        <f t="shared" si="3"/>
        <v>38950</v>
      </c>
      <c r="N72" s="1">
        <v>1</v>
      </c>
    </row>
    <row r="73" spans="1:14" ht="20.100000000000001" customHeight="1" outlineLevel="2">
      <c r="A73" s="43" t="s">
        <v>61</v>
      </c>
      <c r="B73" s="48">
        <v>52</v>
      </c>
      <c r="C73" s="46" t="s">
        <v>105</v>
      </c>
      <c r="D73" s="20" t="s">
        <v>14</v>
      </c>
      <c r="E73" s="20">
        <v>86</v>
      </c>
      <c r="F73" s="30">
        <v>700</v>
      </c>
      <c r="G73" s="31">
        <f t="shared" si="0"/>
        <v>30100</v>
      </c>
      <c r="H73" s="20">
        <v>17</v>
      </c>
      <c r="I73" s="32">
        <v>750</v>
      </c>
      <c r="J73" s="31">
        <f t="shared" si="1"/>
        <v>6375</v>
      </c>
      <c r="K73" s="31">
        <f t="shared" si="2"/>
        <v>36475</v>
      </c>
      <c r="L73" s="31"/>
      <c r="M73" s="28">
        <f t="shared" si="3"/>
        <v>36475</v>
      </c>
      <c r="N73" s="1">
        <v>1</v>
      </c>
    </row>
    <row r="74" spans="1:14" ht="20.100000000000001" customHeight="1" outlineLevel="2">
      <c r="A74" s="43" t="s">
        <v>61</v>
      </c>
      <c r="B74" s="48">
        <v>53</v>
      </c>
      <c r="C74" s="46" t="s">
        <v>109</v>
      </c>
      <c r="D74" s="11" t="s">
        <v>14</v>
      </c>
      <c r="E74" s="20">
        <v>51</v>
      </c>
      <c r="F74" s="30">
        <v>700</v>
      </c>
      <c r="G74" s="31">
        <f t="shared" si="0"/>
        <v>17850</v>
      </c>
      <c r="H74" s="20">
        <v>3</v>
      </c>
      <c r="I74" s="32">
        <v>750</v>
      </c>
      <c r="J74" s="31">
        <f t="shared" si="1"/>
        <v>1125</v>
      </c>
      <c r="K74" s="31">
        <f t="shared" si="2"/>
        <v>18975</v>
      </c>
      <c r="L74" s="31"/>
      <c r="M74" s="28">
        <f t="shared" si="3"/>
        <v>18975</v>
      </c>
      <c r="N74" s="1">
        <v>1</v>
      </c>
    </row>
    <row r="75" spans="1:14" ht="20.100000000000001" customHeight="1" outlineLevel="2">
      <c r="A75" s="43" t="s">
        <v>61</v>
      </c>
      <c r="B75" s="48">
        <v>54</v>
      </c>
      <c r="C75" s="46" t="s">
        <v>110</v>
      </c>
      <c r="D75" s="20" t="s">
        <v>10</v>
      </c>
      <c r="E75" s="20">
        <v>60</v>
      </c>
      <c r="F75" s="32">
        <v>1300</v>
      </c>
      <c r="G75" s="31">
        <f t="shared" si="0"/>
        <v>39000</v>
      </c>
      <c r="H75" s="20">
        <v>7</v>
      </c>
      <c r="I75" s="32">
        <v>750</v>
      </c>
      <c r="J75" s="31">
        <f t="shared" si="1"/>
        <v>2625</v>
      </c>
      <c r="K75" s="31">
        <f t="shared" si="2"/>
        <v>41625</v>
      </c>
      <c r="L75" s="31"/>
      <c r="M75" s="28">
        <f t="shared" si="3"/>
        <v>41625</v>
      </c>
      <c r="N75" s="1">
        <v>1</v>
      </c>
    </row>
    <row r="76" spans="1:14" ht="20.100000000000001" customHeight="1" outlineLevel="2">
      <c r="A76" s="43" t="s">
        <v>61</v>
      </c>
      <c r="B76" s="48">
        <v>55</v>
      </c>
      <c r="C76" s="46" t="s">
        <v>112</v>
      </c>
      <c r="D76" s="20" t="s">
        <v>14</v>
      </c>
      <c r="E76" s="20">
        <v>145</v>
      </c>
      <c r="F76" s="30">
        <v>700</v>
      </c>
      <c r="G76" s="31">
        <f t="shared" si="0"/>
        <v>50750</v>
      </c>
      <c r="H76" s="20">
        <v>35</v>
      </c>
      <c r="I76" s="32">
        <v>750</v>
      </c>
      <c r="J76" s="31">
        <f t="shared" si="1"/>
        <v>13125</v>
      </c>
      <c r="K76" s="31">
        <f t="shared" si="2"/>
        <v>63875</v>
      </c>
      <c r="L76" s="31"/>
      <c r="M76" s="28">
        <f t="shared" si="3"/>
        <v>63875</v>
      </c>
      <c r="N76" s="1">
        <v>1</v>
      </c>
    </row>
    <row r="77" spans="1:14" ht="20.100000000000001" customHeight="1" outlineLevel="2">
      <c r="A77" s="43" t="s">
        <v>61</v>
      </c>
      <c r="B77" s="48">
        <v>56</v>
      </c>
      <c r="C77" s="46" t="s">
        <v>107</v>
      </c>
      <c r="D77" s="20" t="s">
        <v>14</v>
      </c>
      <c r="E77" s="20">
        <v>181</v>
      </c>
      <c r="F77" s="30">
        <v>700</v>
      </c>
      <c r="G77" s="31">
        <f t="shared" si="0"/>
        <v>63350</v>
      </c>
      <c r="H77" s="20">
        <v>44</v>
      </c>
      <c r="I77" s="32">
        <v>750</v>
      </c>
      <c r="J77" s="31">
        <f t="shared" si="1"/>
        <v>16500</v>
      </c>
      <c r="K77" s="31">
        <f t="shared" si="2"/>
        <v>79850</v>
      </c>
      <c r="L77" s="31"/>
      <c r="M77" s="28">
        <f t="shared" si="3"/>
        <v>79850</v>
      </c>
      <c r="N77" s="1">
        <v>1</v>
      </c>
    </row>
    <row r="78" spans="1:14" ht="20.100000000000001" customHeight="1" outlineLevel="2">
      <c r="A78" s="43" t="s">
        <v>61</v>
      </c>
      <c r="B78" s="48">
        <v>57</v>
      </c>
      <c r="C78" s="50" t="s">
        <v>113</v>
      </c>
      <c r="D78" s="33" t="s">
        <v>24</v>
      </c>
      <c r="E78" s="33">
        <v>40</v>
      </c>
      <c r="F78" s="36">
        <v>350</v>
      </c>
      <c r="G78" s="31">
        <f t="shared" si="0"/>
        <v>7000</v>
      </c>
      <c r="H78" s="33">
        <v>15</v>
      </c>
      <c r="I78" s="32">
        <v>750</v>
      </c>
      <c r="J78" s="31">
        <f t="shared" si="1"/>
        <v>5625</v>
      </c>
      <c r="K78" s="31">
        <f t="shared" si="2"/>
        <v>12625</v>
      </c>
      <c r="L78" s="31"/>
      <c r="M78" s="28">
        <f t="shared" si="3"/>
        <v>12625</v>
      </c>
      <c r="N78" s="1">
        <v>1</v>
      </c>
    </row>
    <row r="79" spans="1:14" ht="20.100000000000001" customHeight="1" outlineLevel="2">
      <c r="A79" s="43" t="s">
        <v>61</v>
      </c>
      <c r="B79" s="48">
        <v>58</v>
      </c>
      <c r="C79" s="50" t="s">
        <v>114</v>
      </c>
      <c r="D79" s="35" t="s">
        <v>21</v>
      </c>
      <c r="E79" s="21">
        <v>41</v>
      </c>
      <c r="F79" s="32">
        <v>500</v>
      </c>
      <c r="G79" s="31">
        <f t="shared" si="0"/>
        <v>10250</v>
      </c>
      <c r="H79" s="20">
        <v>16</v>
      </c>
      <c r="I79" s="32">
        <v>750</v>
      </c>
      <c r="J79" s="31">
        <f t="shared" si="1"/>
        <v>6000</v>
      </c>
      <c r="K79" s="31">
        <f t="shared" si="2"/>
        <v>16250</v>
      </c>
      <c r="L79" s="31"/>
      <c r="M79" s="28">
        <f t="shared" si="3"/>
        <v>16250</v>
      </c>
      <c r="N79" s="1">
        <v>1</v>
      </c>
    </row>
    <row r="80" spans="1:14" ht="20.100000000000001" customHeight="1" outlineLevel="2">
      <c r="A80" s="43" t="s">
        <v>61</v>
      </c>
      <c r="B80" s="48">
        <v>59</v>
      </c>
      <c r="C80" s="46" t="s">
        <v>115</v>
      </c>
      <c r="D80" s="20" t="s">
        <v>21</v>
      </c>
      <c r="E80" s="21">
        <v>45</v>
      </c>
      <c r="F80" s="32">
        <v>500</v>
      </c>
      <c r="G80" s="31">
        <f t="shared" si="0"/>
        <v>11250</v>
      </c>
      <c r="H80" s="20">
        <v>15</v>
      </c>
      <c r="I80" s="32">
        <v>750</v>
      </c>
      <c r="J80" s="31">
        <f t="shared" si="1"/>
        <v>5625</v>
      </c>
      <c r="K80" s="31">
        <f t="shared" si="2"/>
        <v>16875</v>
      </c>
      <c r="L80" s="31"/>
      <c r="M80" s="28">
        <f t="shared" si="3"/>
        <v>16875</v>
      </c>
      <c r="N80" s="1">
        <v>1</v>
      </c>
    </row>
    <row r="81" spans="1:14" ht="20.100000000000001" customHeight="1" outlineLevel="2">
      <c r="A81" s="43" t="s">
        <v>61</v>
      </c>
      <c r="B81" s="48">
        <v>60</v>
      </c>
      <c r="C81" s="46" t="s">
        <v>63</v>
      </c>
      <c r="D81" s="20" t="s">
        <v>21</v>
      </c>
      <c r="E81" s="21">
        <v>35</v>
      </c>
      <c r="F81" s="32">
        <v>500</v>
      </c>
      <c r="G81" s="31">
        <f t="shared" si="0"/>
        <v>8750</v>
      </c>
      <c r="H81" s="20">
        <v>9</v>
      </c>
      <c r="I81" s="32">
        <v>750</v>
      </c>
      <c r="J81" s="31">
        <f t="shared" si="1"/>
        <v>3375</v>
      </c>
      <c r="K81" s="31">
        <f t="shared" si="2"/>
        <v>12125</v>
      </c>
      <c r="L81" s="31"/>
      <c r="M81" s="28">
        <f t="shared" si="3"/>
        <v>12125</v>
      </c>
      <c r="N81" s="1">
        <v>1</v>
      </c>
    </row>
    <row r="82" spans="1:14" ht="20.100000000000001" customHeight="1" outlineLevel="2">
      <c r="A82" s="43" t="s">
        <v>61</v>
      </c>
      <c r="B82" s="48">
        <v>61</v>
      </c>
      <c r="C82" s="46" t="s">
        <v>78</v>
      </c>
      <c r="D82" s="20" t="s">
        <v>21</v>
      </c>
      <c r="E82" s="21">
        <v>40</v>
      </c>
      <c r="F82" s="32">
        <v>500</v>
      </c>
      <c r="G82" s="31">
        <f t="shared" si="0"/>
        <v>10000</v>
      </c>
      <c r="H82" s="20">
        <v>9</v>
      </c>
      <c r="I82" s="32">
        <v>750</v>
      </c>
      <c r="J82" s="31">
        <f t="shared" si="1"/>
        <v>3375</v>
      </c>
      <c r="K82" s="31">
        <f t="shared" si="2"/>
        <v>13375</v>
      </c>
      <c r="L82" s="31"/>
      <c r="M82" s="28">
        <f t="shared" si="3"/>
        <v>13375</v>
      </c>
      <c r="N82" s="1">
        <v>1</v>
      </c>
    </row>
    <row r="83" spans="1:14" ht="20.100000000000001" customHeight="1" outlineLevel="2">
      <c r="A83" s="43" t="s">
        <v>61</v>
      </c>
      <c r="B83" s="48">
        <v>62</v>
      </c>
      <c r="C83" s="46" t="s">
        <v>79</v>
      </c>
      <c r="D83" s="20" t="s">
        <v>21</v>
      </c>
      <c r="E83" s="21">
        <v>57</v>
      </c>
      <c r="F83" s="32">
        <v>500</v>
      </c>
      <c r="G83" s="31">
        <f t="shared" si="0"/>
        <v>14250</v>
      </c>
      <c r="H83" s="20">
        <v>13</v>
      </c>
      <c r="I83" s="32">
        <v>750</v>
      </c>
      <c r="J83" s="31">
        <f t="shared" si="1"/>
        <v>4875</v>
      </c>
      <c r="K83" s="31">
        <f t="shared" si="2"/>
        <v>19125</v>
      </c>
      <c r="L83" s="31"/>
      <c r="M83" s="28">
        <f t="shared" si="3"/>
        <v>19125</v>
      </c>
      <c r="N83" s="1">
        <v>1</v>
      </c>
    </row>
    <row r="84" spans="1:14" ht="20.100000000000001" customHeight="1" outlineLevel="2">
      <c r="A84" s="43" t="s">
        <v>61</v>
      </c>
      <c r="B84" s="48">
        <v>63</v>
      </c>
      <c r="C84" s="46" t="s">
        <v>80</v>
      </c>
      <c r="D84" s="20" t="s">
        <v>21</v>
      </c>
      <c r="E84" s="21">
        <v>35</v>
      </c>
      <c r="F84" s="32">
        <v>500</v>
      </c>
      <c r="G84" s="31">
        <f t="shared" si="0"/>
        <v>8750</v>
      </c>
      <c r="H84" s="20">
        <v>11</v>
      </c>
      <c r="I84" s="32">
        <v>750</v>
      </c>
      <c r="J84" s="31">
        <f t="shared" si="1"/>
        <v>4125</v>
      </c>
      <c r="K84" s="31">
        <f t="shared" si="2"/>
        <v>12875</v>
      </c>
      <c r="L84" s="31">
        <v>750</v>
      </c>
      <c r="M84" s="28">
        <f t="shared" si="3"/>
        <v>12125</v>
      </c>
      <c r="N84" s="1">
        <v>1</v>
      </c>
    </row>
    <row r="85" spans="1:14" ht="20.100000000000001" customHeight="1" outlineLevel="2">
      <c r="A85" s="43" t="s">
        <v>61</v>
      </c>
      <c r="B85" s="48">
        <v>64</v>
      </c>
      <c r="C85" s="50" t="s">
        <v>64</v>
      </c>
      <c r="D85" s="35" t="s">
        <v>21</v>
      </c>
      <c r="E85" s="21">
        <v>46</v>
      </c>
      <c r="F85" s="32">
        <v>500</v>
      </c>
      <c r="G85" s="31">
        <f t="shared" si="0"/>
        <v>11500</v>
      </c>
      <c r="H85" s="20">
        <v>9</v>
      </c>
      <c r="I85" s="32">
        <v>750</v>
      </c>
      <c r="J85" s="31">
        <f t="shared" si="1"/>
        <v>3375</v>
      </c>
      <c r="K85" s="31">
        <f t="shared" si="2"/>
        <v>14875</v>
      </c>
      <c r="L85" s="31">
        <v>250</v>
      </c>
      <c r="M85" s="28">
        <f t="shared" si="3"/>
        <v>14625</v>
      </c>
      <c r="N85" s="1">
        <v>1</v>
      </c>
    </row>
    <row r="86" spans="1:14" ht="20.100000000000001" customHeight="1" outlineLevel="2">
      <c r="A86" s="43" t="s">
        <v>61</v>
      </c>
      <c r="B86" s="48">
        <v>65</v>
      </c>
      <c r="C86" s="46" t="s">
        <v>81</v>
      </c>
      <c r="D86" s="20" t="s">
        <v>24</v>
      </c>
      <c r="E86" s="21">
        <v>105</v>
      </c>
      <c r="F86" s="36">
        <v>350</v>
      </c>
      <c r="G86" s="31">
        <f t="shared" si="0"/>
        <v>18375</v>
      </c>
      <c r="H86" s="20">
        <v>31</v>
      </c>
      <c r="I86" s="32">
        <v>750</v>
      </c>
      <c r="J86" s="31">
        <f t="shared" si="1"/>
        <v>11625</v>
      </c>
      <c r="K86" s="31">
        <f t="shared" si="2"/>
        <v>30000</v>
      </c>
      <c r="L86" s="31"/>
      <c r="M86" s="28">
        <f t="shared" si="3"/>
        <v>30000</v>
      </c>
      <c r="N86" s="1">
        <v>1</v>
      </c>
    </row>
    <row r="87" spans="1:14" ht="20.100000000000001" customHeight="1" outlineLevel="2">
      <c r="A87" s="43" t="s">
        <v>61</v>
      </c>
      <c r="B87" s="48">
        <v>66</v>
      </c>
      <c r="C87" s="46" t="s">
        <v>116</v>
      </c>
      <c r="D87" s="20" t="s">
        <v>21</v>
      </c>
      <c r="E87" s="21">
        <v>97</v>
      </c>
      <c r="F87" s="32">
        <v>500</v>
      </c>
      <c r="G87" s="31">
        <f t="shared" ref="G87:G91" si="4">E87*F87/2</f>
        <v>24250</v>
      </c>
      <c r="H87" s="20">
        <v>45</v>
      </c>
      <c r="I87" s="32">
        <v>750</v>
      </c>
      <c r="J87" s="31">
        <f t="shared" ref="J87:J91" si="5">H87*I87/2</f>
        <v>16875</v>
      </c>
      <c r="K87" s="31">
        <f t="shared" ref="K87:K91" si="6">G87+J87</f>
        <v>41125</v>
      </c>
      <c r="L87" s="31"/>
      <c r="M87" s="28">
        <f t="shared" ref="M87:M91" si="7">K87-L87</f>
        <v>41125</v>
      </c>
      <c r="N87" s="1">
        <v>1</v>
      </c>
    </row>
    <row r="88" spans="1:14" ht="20.100000000000001" customHeight="1" outlineLevel="2">
      <c r="A88" s="43" t="s">
        <v>61</v>
      </c>
      <c r="B88" s="48">
        <v>67</v>
      </c>
      <c r="C88" s="46" t="s">
        <v>117</v>
      </c>
      <c r="D88" s="20" t="s">
        <v>14</v>
      </c>
      <c r="E88" s="21">
        <v>71</v>
      </c>
      <c r="F88" s="30">
        <v>700</v>
      </c>
      <c r="G88" s="31">
        <f t="shared" si="4"/>
        <v>24850</v>
      </c>
      <c r="H88" s="20">
        <v>25</v>
      </c>
      <c r="I88" s="32">
        <v>750</v>
      </c>
      <c r="J88" s="31">
        <f t="shared" si="5"/>
        <v>9375</v>
      </c>
      <c r="K88" s="31">
        <f t="shared" si="6"/>
        <v>34225</v>
      </c>
      <c r="L88" s="31"/>
      <c r="M88" s="28">
        <f t="shared" si="7"/>
        <v>34225</v>
      </c>
      <c r="N88" s="1">
        <v>1</v>
      </c>
    </row>
    <row r="89" spans="1:14" ht="20.100000000000001" customHeight="1" outlineLevel="2">
      <c r="A89" s="43" t="s">
        <v>61</v>
      </c>
      <c r="B89" s="48">
        <v>68</v>
      </c>
      <c r="C89" s="46" t="s">
        <v>65</v>
      </c>
      <c r="D89" s="20" t="s">
        <v>21</v>
      </c>
      <c r="E89" s="21">
        <v>108</v>
      </c>
      <c r="F89" s="32">
        <v>500</v>
      </c>
      <c r="G89" s="31">
        <f t="shared" si="4"/>
        <v>27000</v>
      </c>
      <c r="H89" s="20">
        <v>51</v>
      </c>
      <c r="I89" s="32">
        <v>750</v>
      </c>
      <c r="J89" s="31">
        <f t="shared" si="5"/>
        <v>19125</v>
      </c>
      <c r="K89" s="31">
        <f t="shared" si="6"/>
        <v>46125</v>
      </c>
      <c r="L89" s="31"/>
      <c r="M89" s="28">
        <f t="shared" si="7"/>
        <v>46125</v>
      </c>
      <c r="N89" s="1">
        <v>1</v>
      </c>
    </row>
    <row r="90" spans="1:14" ht="20.100000000000001" customHeight="1" outlineLevel="2">
      <c r="A90" s="43" t="s">
        <v>61</v>
      </c>
      <c r="B90" s="48">
        <v>69</v>
      </c>
      <c r="C90" s="46" t="s">
        <v>118</v>
      </c>
      <c r="D90" s="20" t="s">
        <v>21</v>
      </c>
      <c r="E90" s="21">
        <v>25</v>
      </c>
      <c r="F90" s="32">
        <v>500</v>
      </c>
      <c r="G90" s="31">
        <f t="shared" si="4"/>
        <v>6250</v>
      </c>
      <c r="H90" s="20">
        <v>7</v>
      </c>
      <c r="I90" s="32">
        <v>750</v>
      </c>
      <c r="J90" s="31">
        <f t="shared" si="5"/>
        <v>2625</v>
      </c>
      <c r="K90" s="31">
        <f t="shared" si="6"/>
        <v>8875</v>
      </c>
      <c r="L90" s="31"/>
      <c r="M90" s="28">
        <f t="shared" si="7"/>
        <v>8875</v>
      </c>
      <c r="N90" s="1">
        <v>1</v>
      </c>
    </row>
    <row r="91" spans="1:14" ht="20.100000000000001" customHeight="1" outlineLevel="2">
      <c r="A91" s="43" t="s">
        <v>61</v>
      </c>
      <c r="B91" s="48">
        <v>70</v>
      </c>
      <c r="C91" s="46" t="s">
        <v>119</v>
      </c>
      <c r="D91" s="20" t="s">
        <v>21</v>
      </c>
      <c r="E91" s="20">
        <v>20</v>
      </c>
      <c r="F91" s="32">
        <v>500</v>
      </c>
      <c r="G91" s="31">
        <f t="shared" si="4"/>
        <v>5000</v>
      </c>
      <c r="H91" s="20">
        <v>10</v>
      </c>
      <c r="I91" s="32">
        <v>750</v>
      </c>
      <c r="J91" s="31">
        <f t="shared" si="5"/>
        <v>3750</v>
      </c>
      <c r="K91" s="31">
        <f t="shared" si="6"/>
        <v>8750</v>
      </c>
      <c r="L91" s="31"/>
      <c r="M91" s="28">
        <f t="shared" si="7"/>
        <v>8750</v>
      </c>
      <c r="N91" s="1">
        <v>1</v>
      </c>
    </row>
    <row r="92" spans="1:14" ht="20.100000000000001" customHeight="1" outlineLevel="1">
      <c r="A92" s="71" t="s">
        <v>66</v>
      </c>
      <c r="B92" s="71"/>
      <c r="C92" s="71"/>
      <c r="D92" s="17"/>
      <c r="E92" s="17">
        <f>SUBTOTAL(9,E60:E91)</f>
        <v>2151</v>
      </c>
      <c r="F92" s="9"/>
      <c r="G92" s="28">
        <f>SUBTOTAL(9,G60:G91)</f>
        <v>708475</v>
      </c>
      <c r="H92" s="17">
        <f>SUBTOTAL(9,H60:H91)</f>
        <v>472</v>
      </c>
      <c r="I92" s="9"/>
      <c r="J92" s="28">
        <f>SUBTOTAL(9,J60:J91)</f>
        <v>177000</v>
      </c>
      <c r="K92" s="28">
        <f>SUBTOTAL(9,K60:K91)</f>
        <v>885475</v>
      </c>
      <c r="L92" s="28">
        <f>SUBTOTAL(9,L60:L91)</f>
        <v>1000</v>
      </c>
      <c r="M92" s="28">
        <f>SUBTOTAL(9,M60:M91)</f>
        <v>884475</v>
      </c>
    </row>
    <row r="93" spans="1:14" ht="20.100000000000001" customHeight="1">
      <c r="A93" s="67" t="s">
        <v>67</v>
      </c>
      <c r="B93" s="67"/>
      <c r="C93" s="67"/>
      <c r="D93" s="17"/>
      <c r="E93" s="17">
        <f>SUBTOTAL(9,E7:E91)</f>
        <v>3374</v>
      </c>
      <c r="F93" s="9"/>
      <c r="G93" s="28">
        <f>SUBTOTAL(9,G7:G91)</f>
        <v>1290600</v>
      </c>
      <c r="H93" s="17">
        <f>SUBTOTAL(9,H7:H91)</f>
        <v>1006</v>
      </c>
      <c r="I93" s="9"/>
      <c r="J93" s="28">
        <f>SUBTOTAL(9,J7:J91)</f>
        <v>377250</v>
      </c>
      <c r="K93" s="28">
        <f>SUBTOTAL(9,K7:K91)</f>
        <v>1667850</v>
      </c>
      <c r="L93" s="28">
        <f>SUBTOTAL(9,L7:L91)</f>
        <v>2175</v>
      </c>
      <c r="M93" s="28">
        <f>SUBTOTAL(9,M7:M91)</f>
        <v>1665675</v>
      </c>
    </row>
    <row r="94" spans="1:14">
      <c r="A94" s="66"/>
      <c r="B94" s="66"/>
      <c r="C94" s="14"/>
      <c r="D94" s="14"/>
      <c r="E94" s="14"/>
      <c r="F94" s="14"/>
      <c r="G94" s="14"/>
      <c r="H94" s="14"/>
      <c r="I94" s="14"/>
      <c r="J94" s="14"/>
      <c r="K94" s="14"/>
      <c r="L94" s="14"/>
      <c r="M94" s="14"/>
    </row>
    <row r="97" spans="7:7">
      <c r="G97" s="56">
        <f>G93-G92</f>
        <v>582125</v>
      </c>
    </row>
  </sheetData>
  <autoFilter ref="A5:M92">
    <filterColumn colId="0"/>
    <filterColumn colId="2"/>
    <filterColumn colId="3"/>
    <filterColumn colId="4"/>
    <filterColumn colId="5"/>
    <filterColumn colId="6"/>
    <filterColumn colId="7"/>
    <filterColumn colId="8"/>
    <filterColumn colId="9"/>
    <filterColumn colId="10"/>
    <filterColumn colId="11"/>
    <filterColumn colId="12"/>
  </autoFilter>
  <mergeCells count="29">
    <mergeCell ref="A1:B1"/>
    <mergeCell ref="M4:M5"/>
    <mergeCell ref="L4:L5"/>
    <mergeCell ref="C4:C5"/>
    <mergeCell ref="D4:D5"/>
    <mergeCell ref="K4:K5"/>
    <mergeCell ref="A94:B94"/>
    <mergeCell ref="A2:M2"/>
    <mergeCell ref="A4:A5"/>
    <mergeCell ref="B4:B5"/>
    <mergeCell ref="E4:G4"/>
    <mergeCell ref="H4:J4"/>
    <mergeCell ref="A10:C10"/>
    <mergeCell ref="A13:C13"/>
    <mergeCell ref="A16:C16"/>
    <mergeCell ref="A20:C20"/>
    <mergeCell ref="A23:C23"/>
    <mergeCell ref="A28:C28"/>
    <mergeCell ref="A31:C31"/>
    <mergeCell ref="A35:C35"/>
    <mergeCell ref="A38:C38"/>
    <mergeCell ref="A40:C40"/>
    <mergeCell ref="A59:C59"/>
    <mergeCell ref="A92:C92"/>
    <mergeCell ref="A93:C93"/>
    <mergeCell ref="A43:C43"/>
    <mergeCell ref="A47:C47"/>
    <mergeCell ref="A51:C51"/>
    <mergeCell ref="A55:C55"/>
  </mergeCells>
  <phoneticPr fontId="1" type="noConversion"/>
  <pageMargins left="0.8" right="0.35433070866141736" top="0.74803149606299213" bottom="0.74803149606299213" header="0.31496062992125984" footer="0.42"/>
  <pageSetup paperSize="9" scale="9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2020秋分配</vt:lpstr>
      <vt:lpstr>'2020秋分配'!Print_Area</vt:lpstr>
      <vt:lpstr>'2020秋分配'!Print_Titles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2020-12-09T09:43:42Z</dcterms:modified>
</cp:coreProperties>
</file>