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发放表" sheetId="5" r:id="rId1"/>
  </sheets>
  <definedNames>
    <definedName name="_xlnm._FilterDatabase" localSheetId="0" hidden="1">发放表!$A$4:$M$47</definedName>
    <definedName name="_xlnm.Print_Titles" localSheetId="0">发放表!$2:$4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<sst xmlns="http://schemas.openxmlformats.org/spreadsheetml/2006/main" count="224" uniqueCount="75">
  <si>
    <t>附件3</t>
  </si>
  <si>
    <t>新街镇2025年脱贫户（含监测帮扶户）互助资金借款占用费补贴发放表</t>
  </si>
  <si>
    <t>序号</t>
  </si>
  <si>
    <t>借款人姓名</t>
  </si>
  <si>
    <t>（家庭住址）村</t>
  </si>
  <si>
    <t>补贴起始日（借款日期）</t>
  </si>
  <si>
    <t>借款金额（元）</t>
  </si>
  <si>
    <t>补贴截止日期（还款日期，最长不超过365天）</t>
  </si>
  <si>
    <t>使用天数</t>
  </si>
  <si>
    <t>补贴利率</t>
  </si>
  <si>
    <t>补贴金额（元）</t>
  </si>
  <si>
    <t>家庭农户一卡通信息</t>
  </si>
  <si>
    <t>借款人家庭脱贫年度</t>
  </si>
  <si>
    <t>持卡人姓名</t>
  </si>
  <si>
    <t>开户银行</t>
  </si>
  <si>
    <t>持卡人与借款人关系</t>
  </si>
  <si>
    <t>翟建勋</t>
  </si>
  <si>
    <t>核桃园村</t>
  </si>
  <si>
    <t>新街信用社</t>
  </si>
  <si>
    <t>本人</t>
  </si>
  <si>
    <t>翟宝军</t>
  </si>
  <si>
    <t>小计</t>
  </si>
  <si>
    <t>2户2笔</t>
  </si>
  <si>
    <t>景春丽</t>
  </si>
  <si>
    <t>郝家庄村</t>
  </si>
  <si>
    <t>郭世全</t>
  </si>
  <si>
    <t>吕宁宁</t>
  </si>
  <si>
    <t>蒲宝平</t>
  </si>
  <si>
    <t>刘太生</t>
  </si>
  <si>
    <t>刘星星</t>
  </si>
  <si>
    <t>郭庆高</t>
  </si>
  <si>
    <t>郭爱苟</t>
  </si>
  <si>
    <t>罗玉琴</t>
  </si>
  <si>
    <t>9户9笔</t>
  </si>
  <si>
    <t>田秋桂</t>
  </si>
  <si>
    <t>柳巷村</t>
  </si>
  <si>
    <t>代全生</t>
  </si>
  <si>
    <t>代贵堂</t>
  </si>
  <si>
    <t>赵女女</t>
  </si>
  <si>
    <t>杨少军</t>
  </si>
  <si>
    <t>2019</t>
  </si>
  <si>
    <t>李来成</t>
  </si>
  <si>
    <t>赵丽丽</t>
  </si>
  <si>
    <t>2018</t>
  </si>
  <si>
    <t>刘西蛮</t>
  </si>
  <si>
    <t>2017</t>
  </si>
  <si>
    <t>张红岗</t>
  </si>
  <si>
    <t>2016</t>
  </si>
  <si>
    <t>田亚军</t>
  </si>
  <si>
    <t>高中怀</t>
  </si>
  <si>
    <t>2014</t>
  </si>
  <si>
    <t>刘玉兰</t>
  </si>
  <si>
    <t>高玲花</t>
  </si>
  <si>
    <t>监测户</t>
  </si>
  <si>
    <t>13户13笔</t>
  </si>
  <si>
    <t>杨小军</t>
  </si>
  <si>
    <t>官村</t>
  </si>
  <si>
    <t>赵奋新</t>
  </si>
  <si>
    <t>张铁劳</t>
  </si>
  <si>
    <t>2015</t>
  </si>
  <si>
    <t>3户3笔</t>
  </si>
  <si>
    <t>朱皂有</t>
  </si>
  <si>
    <t>新街村</t>
  </si>
  <si>
    <t>焦红博</t>
  </si>
  <si>
    <t>李玉田</t>
  </si>
  <si>
    <t>索金宝</t>
  </si>
  <si>
    <t>张军峰</t>
  </si>
  <si>
    <t>杨红生</t>
  </si>
  <si>
    <t>陈虎虎</t>
  </si>
  <si>
    <t>李小平</t>
  </si>
  <si>
    <t>白栋材</t>
  </si>
  <si>
    <t>李有祥</t>
  </si>
  <si>
    <t>10户10笔</t>
  </si>
  <si>
    <t>合计</t>
  </si>
  <si>
    <t>37户37笔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</si>
</sst>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  <numFmt numFmtId="178" formatCode="0.0_ "/>
  </numFmts>
  <fonts count="28">
    <font>
      <sz val="11"/>
      <color theme="1"/>
      <name val="宋体"/>
      <charset val="134"/>
      <scheme val="minor"/>
    </font>
    <font>
      <sz val="16"/>
      <name val="黑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b/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P7" sqref="P7"/>
    </sheetView>
  </sheetViews>
  <sheetFormatPr defaultColWidth="9" defaultRowHeight="13.5"/>
  <cols>
    <col min="1" max="1" width="3.625" customWidth="1"/>
    <col min="2" max="10" width="10.75" customWidth="1"/>
    <col min="11" max="11" width="7.5" customWidth="1"/>
    <col min="12" max="13" width="5" customWidth="1"/>
  </cols>
  <sheetData>
    <row r="1" ht="17.2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0.2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4.9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36" t="s">
        <v>11</v>
      </c>
      <c r="K3" s="36"/>
      <c r="L3" s="36"/>
      <c r="M3" s="37" t="s">
        <v>12</v>
      </c>
    </row>
    <row r="4" ht="60" customHeight="1" spans="1:13">
      <c r="A4" s="4"/>
      <c r="B4" s="4"/>
      <c r="C4" s="4"/>
      <c r="D4" s="4"/>
      <c r="E4" s="4"/>
      <c r="F4" s="4"/>
      <c r="G4" s="4"/>
      <c r="H4" s="4"/>
      <c r="I4" s="4"/>
      <c r="J4" s="38" t="s">
        <v>13</v>
      </c>
      <c r="K4" s="38" t="s">
        <v>14</v>
      </c>
      <c r="L4" s="38" t="s">
        <v>15</v>
      </c>
      <c r="M4" s="39"/>
    </row>
    <row r="5" ht="25" customHeight="1" spans="1:13">
      <c r="A5" s="5">
        <v>1</v>
      </c>
      <c r="B5" s="5" t="s">
        <v>16</v>
      </c>
      <c r="C5" s="5" t="s">
        <v>17</v>
      </c>
      <c r="D5" s="6">
        <v>45433</v>
      </c>
      <c r="E5" s="5">
        <v>10000</v>
      </c>
      <c r="F5" s="7">
        <v>45797</v>
      </c>
      <c r="G5" s="5">
        <f>F5-D5+1</f>
        <v>365</v>
      </c>
      <c r="H5" s="8">
        <v>0.0435</v>
      </c>
      <c r="I5" s="40">
        <f>H5/365*G5*E5</f>
        <v>435</v>
      </c>
      <c r="J5" s="5" t="s">
        <v>16</v>
      </c>
      <c r="K5" s="5" t="s">
        <v>18</v>
      </c>
      <c r="L5" s="5" t="s">
        <v>19</v>
      </c>
      <c r="M5" s="5">
        <v>2017</v>
      </c>
    </row>
    <row r="6" ht="25" customHeight="1" spans="1:13">
      <c r="A6" s="5">
        <v>2</v>
      </c>
      <c r="B6" s="5" t="s">
        <v>20</v>
      </c>
      <c r="C6" s="5" t="s">
        <v>17</v>
      </c>
      <c r="D6" s="9">
        <v>45272</v>
      </c>
      <c r="E6" s="10">
        <v>10000</v>
      </c>
      <c r="F6" s="11">
        <v>45636</v>
      </c>
      <c r="G6" s="5">
        <f>F6-D6+1</f>
        <v>365</v>
      </c>
      <c r="H6" s="8">
        <v>0.0435</v>
      </c>
      <c r="I6" s="40">
        <f>H6/365*G6*E6</f>
        <v>435</v>
      </c>
      <c r="J6" s="5" t="s">
        <v>20</v>
      </c>
      <c r="K6" s="5" t="s">
        <v>18</v>
      </c>
      <c r="L6" s="5" t="s">
        <v>19</v>
      </c>
      <c r="M6" s="5">
        <v>2017</v>
      </c>
    </row>
    <row r="7" ht="25" customHeight="1" spans="1:13">
      <c r="A7" s="12" t="s">
        <v>21</v>
      </c>
      <c r="B7" s="13"/>
      <c r="C7" s="14" t="s">
        <v>22</v>
      </c>
      <c r="D7" s="14"/>
      <c r="E7" s="14">
        <f>SUM(E5:E6)</f>
        <v>20000</v>
      </c>
      <c r="F7" s="14"/>
      <c r="G7" s="14"/>
      <c r="H7" s="14"/>
      <c r="I7" s="41">
        <f>SUM(I5:I6)</f>
        <v>870</v>
      </c>
      <c r="J7" s="14"/>
      <c r="K7" s="14"/>
      <c r="L7" s="14"/>
      <c r="M7" s="14"/>
    </row>
    <row r="8" ht="25" customHeight="1" spans="1:13">
      <c r="A8" s="5">
        <v>3</v>
      </c>
      <c r="B8" s="5" t="s">
        <v>23</v>
      </c>
      <c r="C8" s="15" t="s">
        <v>24</v>
      </c>
      <c r="D8" s="16">
        <v>45190</v>
      </c>
      <c r="E8" s="15">
        <v>10000</v>
      </c>
      <c r="F8" s="17">
        <v>45544</v>
      </c>
      <c r="G8" s="5">
        <f t="shared" ref="G8:G16" si="0">F8-D8+1</f>
        <v>355</v>
      </c>
      <c r="H8" s="8">
        <v>0.0435</v>
      </c>
      <c r="I8" s="40">
        <f t="shared" ref="I8:I16" si="1">H8/365*E8*G8</f>
        <v>423.082191780822</v>
      </c>
      <c r="J8" s="5" t="s">
        <v>23</v>
      </c>
      <c r="K8" s="15" t="s">
        <v>18</v>
      </c>
      <c r="L8" s="15" t="s">
        <v>19</v>
      </c>
      <c r="M8" s="15">
        <v>2017</v>
      </c>
    </row>
    <row r="9" ht="25" customHeight="1" spans="1:13">
      <c r="A9" s="5">
        <v>4</v>
      </c>
      <c r="B9" s="5" t="s">
        <v>25</v>
      </c>
      <c r="C9" s="15" t="s">
        <v>24</v>
      </c>
      <c r="D9" s="18">
        <v>45219</v>
      </c>
      <c r="E9" s="19">
        <v>10000</v>
      </c>
      <c r="F9" s="20">
        <v>45583</v>
      </c>
      <c r="G9" s="10">
        <f t="shared" si="0"/>
        <v>365</v>
      </c>
      <c r="H9" s="8">
        <v>0.0435</v>
      </c>
      <c r="I9" s="40">
        <f t="shared" si="1"/>
        <v>435</v>
      </c>
      <c r="J9" s="5" t="s">
        <v>25</v>
      </c>
      <c r="K9" s="15" t="s">
        <v>18</v>
      </c>
      <c r="L9" s="15" t="s">
        <v>19</v>
      </c>
      <c r="M9" s="15">
        <v>2014</v>
      </c>
    </row>
    <row r="10" ht="25" customHeight="1" spans="1:13">
      <c r="A10" s="5">
        <v>5</v>
      </c>
      <c r="B10" s="5" t="s">
        <v>26</v>
      </c>
      <c r="C10" s="15" t="s">
        <v>24</v>
      </c>
      <c r="D10" s="18">
        <v>45219</v>
      </c>
      <c r="E10" s="19">
        <v>10000</v>
      </c>
      <c r="F10" s="20">
        <v>45583</v>
      </c>
      <c r="G10" s="10">
        <f t="shared" si="0"/>
        <v>365</v>
      </c>
      <c r="H10" s="8">
        <v>0.0435</v>
      </c>
      <c r="I10" s="40">
        <f t="shared" si="1"/>
        <v>435</v>
      </c>
      <c r="J10" s="5" t="s">
        <v>26</v>
      </c>
      <c r="K10" s="15" t="s">
        <v>18</v>
      </c>
      <c r="L10" s="15" t="s">
        <v>19</v>
      </c>
      <c r="M10" s="15">
        <v>2014</v>
      </c>
    </row>
    <row r="11" ht="25" customHeight="1" spans="1:13">
      <c r="A11" s="5">
        <v>6</v>
      </c>
      <c r="B11" s="10" t="s">
        <v>27</v>
      </c>
      <c r="C11" s="15" t="s">
        <v>24</v>
      </c>
      <c r="D11" s="18">
        <v>45302</v>
      </c>
      <c r="E11" s="19">
        <v>10000</v>
      </c>
      <c r="F11" s="20">
        <v>45613</v>
      </c>
      <c r="G11" s="10">
        <f t="shared" si="0"/>
        <v>312</v>
      </c>
      <c r="H11" s="21">
        <v>0.0435</v>
      </c>
      <c r="I11" s="42">
        <f t="shared" si="1"/>
        <v>371.835616438356</v>
      </c>
      <c r="J11" s="10" t="s">
        <v>27</v>
      </c>
      <c r="K11" s="15" t="s">
        <v>18</v>
      </c>
      <c r="L11" s="15" t="s">
        <v>19</v>
      </c>
      <c r="M11" s="15">
        <v>2014</v>
      </c>
    </row>
    <row r="12" ht="25" customHeight="1" spans="1:13">
      <c r="A12" s="5">
        <v>7</v>
      </c>
      <c r="B12" s="5" t="s">
        <v>28</v>
      </c>
      <c r="C12" s="15" t="s">
        <v>24</v>
      </c>
      <c r="D12" s="16">
        <v>45285</v>
      </c>
      <c r="E12" s="15">
        <v>10000</v>
      </c>
      <c r="F12" s="17">
        <v>45642</v>
      </c>
      <c r="G12" s="5">
        <f t="shared" si="0"/>
        <v>358</v>
      </c>
      <c r="H12" s="8">
        <v>0.0435</v>
      </c>
      <c r="I12" s="40">
        <f t="shared" si="1"/>
        <v>426.657534246575</v>
      </c>
      <c r="J12" s="5" t="s">
        <v>28</v>
      </c>
      <c r="K12" s="15" t="s">
        <v>18</v>
      </c>
      <c r="L12" s="15" t="s">
        <v>19</v>
      </c>
      <c r="M12" s="15">
        <v>2017</v>
      </c>
    </row>
    <row r="13" ht="25" customHeight="1" spans="1:13">
      <c r="A13" s="5">
        <v>8</v>
      </c>
      <c r="B13" s="5" t="s">
        <v>29</v>
      </c>
      <c r="C13" s="15" t="s">
        <v>24</v>
      </c>
      <c r="D13" s="16">
        <v>45285</v>
      </c>
      <c r="E13" s="15">
        <v>10000</v>
      </c>
      <c r="F13" s="17">
        <v>45642</v>
      </c>
      <c r="G13" s="5">
        <f t="shared" si="0"/>
        <v>358</v>
      </c>
      <c r="H13" s="8">
        <v>0.0435</v>
      </c>
      <c r="I13" s="40">
        <f t="shared" si="1"/>
        <v>426.657534246575</v>
      </c>
      <c r="J13" s="5" t="s">
        <v>29</v>
      </c>
      <c r="K13" s="15" t="s">
        <v>18</v>
      </c>
      <c r="L13" s="15" t="s">
        <v>19</v>
      </c>
      <c r="M13" s="15">
        <v>2014</v>
      </c>
    </row>
    <row r="14" ht="25" customHeight="1" spans="1:13">
      <c r="A14" s="5">
        <v>9</v>
      </c>
      <c r="B14" s="5" t="s">
        <v>30</v>
      </c>
      <c r="C14" s="15" t="s">
        <v>24</v>
      </c>
      <c r="D14" s="16">
        <v>45313</v>
      </c>
      <c r="E14" s="15">
        <v>10000</v>
      </c>
      <c r="F14" s="17">
        <v>45659</v>
      </c>
      <c r="G14" s="5">
        <f t="shared" si="0"/>
        <v>347</v>
      </c>
      <c r="H14" s="8">
        <v>0.0435</v>
      </c>
      <c r="I14" s="40">
        <f t="shared" si="1"/>
        <v>413.547945205479</v>
      </c>
      <c r="J14" s="5" t="s">
        <v>30</v>
      </c>
      <c r="K14" s="15" t="s">
        <v>18</v>
      </c>
      <c r="L14" s="15" t="s">
        <v>19</v>
      </c>
      <c r="M14" s="15">
        <v>2016</v>
      </c>
    </row>
    <row r="15" ht="25" customHeight="1" spans="1:13">
      <c r="A15" s="5">
        <v>10</v>
      </c>
      <c r="B15" s="5" t="s">
        <v>31</v>
      </c>
      <c r="C15" s="15" t="s">
        <v>24</v>
      </c>
      <c r="D15" s="18">
        <v>45397</v>
      </c>
      <c r="E15" s="19">
        <v>10000</v>
      </c>
      <c r="F15" s="20">
        <v>45761</v>
      </c>
      <c r="G15" s="10">
        <f t="shared" si="0"/>
        <v>365</v>
      </c>
      <c r="H15" s="8">
        <v>0.0435</v>
      </c>
      <c r="I15" s="40">
        <f t="shared" si="1"/>
        <v>435</v>
      </c>
      <c r="J15" s="5" t="s">
        <v>31</v>
      </c>
      <c r="K15" s="15" t="s">
        <v>18</v>
      </c>
      <c r="L15" s="15" t="s">
        <v>19</v>
      </c>
      <c r="M15" s="15">
        <v>2016</v>
      </c>
    </row>
    <row r="16" ht="25" customHeight="1" spans="1:13">
      <c r="A16" s="5">
        <v>11</v>
      </c>
      <c r="B16" s="5" t="s">
        <v>32</v>
      </c>
      <c r="C16" s="15" t="s">
        <v>24</v>
      </c>
      <c r="D16" s="16">
        <v>45502</v>
      </c>
      <c r="E16" s="15">
        <v>10000</v>
      </c>
      <c r="F16" s="17">
        <v>45848</v>
      </c>
      <c r="G16" s="5">
        <f t="shared" si="0"/>
        <v>347</v>
      </c>
      <c r="H16" s="8">
        <v>0.0435</v>
      </c>
      <c r="I16" s="40">
        <f t="shared" si="1"/>
        <v>413.547945205479</v>
      </c>
      <c r="J16" s="5" t="s">
        <v>32</v>
      </c>
      <c r="K16" s="15" t="s">
        <v>18</v>
      </c>
      <c r="L16" s="15" t="s">
        <v>19</v>
      </c>
      <c r="M16" s="15">
        <v>2014</v>
      </c>
    </row>
    <row r="17" ht="25" customHeight="1" spans="1:13">
      <c r="A17" s="12" t="s">
        <v>21</v>
      </c>
      <c r="B17" s="13"/>
      <c r="C17" s="22" t="s">
        <v>33</v>
      </c>
      <c r="D17" s="23"/>
      <c r="E17" s="14">
        <f>SUM(E8:E16)</f>
        <v>90000</v>
      </c>
      <c r="F17" s="23"/>
      <c r="G17" s="14"/>
      <c r="H17" s="14"/>
      <c r="I17" s="41">
        <f>SUM(I8:I16)</f>
        <v>3780.32876712329</v>
      </c>
      <c r="J17" s="14"/>
      <c r="K17" s="14"/>
      <c r="L17" s="14"/>
      <c r="M17" s="14"/>
    </row>
    <row r="18" ht="25" customHeight="1" spans="1:13">
      <c r="A18" s="5">
        <v>12</v>
      </c>
      <c r="B18" s="5" t="s">
        <v>34</v>
      </c>
      <c r="C18" s="15" t="s">
        <v>35</v>
      </c>
      <c r="D18" s="24">
        <v>45247</v>
      </c>
      <c r="E18" s="23">
        <v>10000</v>
      </c>
      <c r="F18" s="24">
        <v>45477</v>
      </c>
      <c r="G18" s="23">
        <f>F18-D18+1</f>
        <v>231</v>
      </c>
      <c r="H18" s="8">
        <v>0.0435</v>
      </c>
      <c r="I18" s="43">
        <f>H18/365*G18*E18</f>
        <v>275.301369863014</v>
      </c>
      <c r="J18" s="5" t="s">
        <v>34</v>
      </c>
      <c r="K18" s="5" t="s">
        <v>18</v>
      </c>
      <c r="L18" s="44" t="s">
        <v>19</v>
      </c>
      <c r="M18" s="23">
        <v>2016</v>
      </c>
    </row>
    <row r="19" ht="25" customHeight="1" spans="1:13">
      <c r="A19" s="5">
        <v>13</v>
      </c>
      <c r="B19" s="5" t="s">
        <v>36</v>
      </c>
      <c r="C19" s="15" t="s">
        <v>35</v>
      </c>
      <c r="D19" s="25">
        <v>45114</v>
      </c>
      <c r="E19" s="26">
        <v>10000</v>
      </c>
      <c r="F19" s="25">
        <v>45478</v>
      </c>
      <c r="G19" s="23">
        <f>F19-D19+1</f>
        <v>365</v>
      </c>
      <c r="H19" s="8">
        <v>0.0435</v>
      </c>
      <c r="I19" s="43">
        <f t="shared" ref="I19:I30" si="2">H19/365*G19*E19</f>
        <v>435</v>
      </c>
      <c r="J19" s="5" t="s">
        <v>36</v>
      </c>
      <c r="K19" s="5" t="s">
        <v>18</v>
      </c>
      <c r="L19" s="44" t="s">
        <v>19</v>
      </c>
      <c r="M19" s="23">
        <v>2018</v>
      </c>
    </row>
    <row r="20" ht="25" customHeight="1" spans="1:13">
      <c r="A20" s="5">
        <v>14</v>
      </c>
      <c r="B20" s="5" t="s">
        <v>37</v>
      </c>
      <c r="C20" s="15" t="s">
        <v>35</v>
      </c>
      <c r="D20" s="25">
        <v>45114</v>
      </c>
      <c r="E20" s="26">
        <v>10000</v>
      </c>
      <c r="F20" s="25">
        <v>45478</v>
      </c>
      <c r="G20" s="23">
        <f>F20-D20+1</f>
        <v>365</v>
      </c>
      <c r="H20" s="8">
        <v>0.0435</v>
      </c>
      <c r="I20" s="43">
        <f t="shared" si="2"/>
        <v>435</v>
      </c>
      <c r="J20" s="5" t="s">
        <v>37</v>
      </c>
      <c r="K20" s="5" t="s">
        <v>18</v>
      </c>
      <c r="L20" s="45" t="s">
        <v>19</v>
      </c>
      <c r="M20" s="23">
        <v>2015</v>
      </c>
    </row>
    <row r="21" ht="25" customHeight="1" spans="1:13">
      <c r="A21" s="5">
        <v>15</v>
      </c>
      <c r="B21" s="5" t="s">
        <v>38</v>
      </c>
      <c r="C21" s="15" t="s">
        <v>35</v>
      </c>
      <c r="D21" s="25">
        <v>45114</v>
      </c>
      <c r="E21" s="26">
        <v>10000</v>
      </c>
      <c r="F21" s="25">
        <v>45478</v>
      </c>
      <c r="G21" s="23">
        <f>F21-D21+1</f>
        <v>365</v>
      </c>
      <c r="H21" s="8">
        <v>0.0435</v>
      </c>
      <c r="I21" s="43">
        <f t="shared" si="2"/>
        <v>435</v>
      </c>
      <c r="J21" s="5" t="s">
        <v>38</v>
      </c>
      <c r="K21" s="5" t="s">
        <v>18</v>
      </c>
      <c r="L21" s="45" t="s">
        <v>19</v>
      </c>
      <c r="M21" s="23">
        <v>2016</v>
      </c>
    </row>
    <row r="22" ht="25" customHeight="1" spans="1:13">
      <c r="A22" s="5">
        <v>16</v>
      </c>
      <c r="B22" s="5" t="s">
        <v>39</v>
      </c>
      <c r="C22" s="15" t="s">
        <v>35</v>
      </c>
      <c r="D22" s="24">
        <v>45131</v>
      </c>
      <c r="E22" s="23">
        <v>10000</v>
      </c>
      <c r="F22" s="24">
        <v>45489</v>
      </c>
      <c r="G22" s="23">
        <f>F22-D22+1</f>
        <v>359</v>
      </c>
      <c r="H22" s="8">
        <v>0.0435</v>
      </c>
      <c r="I22" s="43">
        <f t="shared" si="2"/>
        <v>427.849315068493</v>
      </c>
      <c r="J22" s="5" t="s">
        <v>39</v>
      </c>
      <c r="K22" s="5" t="s">
        <v>18</v>
      </c>
      <c r="L22" s="45" t="s">
        <v>19</v>
      </c>
      <c r="M22" s="46" t="s">
        <v>40</v>
      </c>
    </row>
    <row r="23" ht="25" customHeight="1" spans="1:13">
      <c r="A23" s="5">
        <v>17</v>
      </c>
      <c r="B23" s="5" t="s">
        <v>41</v>
      </c>
      <c r="C23" s="15" t="s">
        <v>35</v>
      </c>
      <c r="D23" s="25">
        <v>45114</v>
      </c>
      <c r="E23" s="26">
        <v>10000</v>
      </c>
      <c r="F23" s="25">
        <v>45478</v>
      </c>
      <c r="G23" s="26">
        <f t="shared" ref="G23:G30" si="3">F23-D23+1</f>
        <v>365</v>
      </c>
      <c r="H23" s="8">
        <v>0.0435</v>
      </c>
      <c r="I23" s="43">
        <f t="shared" si="2"/>
        <v>435</v>
      </c>
      <c r="J23" s="5" t="s">
        <v>41</v>
      </c>
      <c r="K23" s="5" t="s">
        <v>18</v>
      </c>
      <c r="L23" s="45" t="s">
        <v>19</v>
      </c>
      <c r="M23" s="23">
        <v>2014</v>
      </c>
    </row>
    <row r="24" ht="25" customHeight="1" spans="1:13">
      <c r="A24" s="5">
        <v>18</v>
      </c>
      <c r="B24" s="5" t="s">
        <v>42</v>
      </c>
      <c r="C24" s="15" t="s">
        <v>35</v>
      </c>
      <c r="D24" s="25">
        <v>45138</v>
      </c>
      <c r="E24" s="26">
        <v>10000</v>
      </c>
      <c r="F24" s="25">
        <v>45502</v>
      </c>
      <c r="G24" s="26">
        <f t="shared" si="3"/>
        <v>365</v>
      </c>
      <c r="H24" s="8">
        <v>0.0435</v>
      </c>
      <c r="I24" s="43">
        <f t="shared" si="2"/>
        <v>435</v>
      </c>
      <c r="J24" s="5" t="s">
        <v>42</v>
      </c>
      <c r="K24" s="5" t="s">
        <v>18</v>
      </c>
      <c r="L24" s="45" t="s">
        <v>19</v>
      </c>
      <c r="M24" s="46" t="s">
        <v>43</v>
      </c>
    </row>
    <row r="25" ht="25" customHeight="1" spans="1:13">
      <c r="A25" s="5">
        <v>19</v>
      </c>
      <c r="B25" s="5" t="s">
        <v>44</v>
      </c>
      <c r="C25" s="15" t="s">
        <v>35</v>
      </c>
      <c r="D25" s="25">
        <v>45174</v>
      </c>
      <c r="E25" s="26">
        <v>10000</v>
      </c>
      <c r="F25" s="25">
        <v>45538</v>
      </c>
      <c r="G25" s="26">
        <f t="shared" si="3"/>
        <v>365</v>
      </c>
      <c r="H25" s="8">
        <v>0.0435</v>
      </c>
      <c r="I25" s="43">
        <f t="shared" si="2"/>
        <v>435</v>
      </c>
      <c r="J25" s="5" t="s">
        <v>44</v>
      </c>
      <c r="K25" s="5" t="s">
        <v>18</v>
      </c>
      <c r="L25" s="45" t="s">
        <v>19</v>
      </c>
      <c r="M25" s="46" t="s">
        <v>45</v>
      </c>
    </row>
    <row r="26" s="1" customFormat="1" ht="25" customHeight="1" spans="1:13">
      <c r="A26" s="5">
        <v>20</v>
      </c>
      <c r="B26" s="5" t="s">
        <v>46</v>
      </c>
      <c r="C26" s="15" t="s">
        <v>35</v>
      </c>
      <c r="D26" s="25">
        <v>45247</v>
      </c>
      <c r="E26" s="26">
        <v>10000</v>
      </c>
      <c r="F26" s="25">
        <v>45611</v>
      </c>
      <c r="G26" s="26">
        <f t="shared" si="3"/>
        <v>365</v>
      </c>
      <c r="H26" s="8">
        <v>0.0435</v>
      </c>
      <c r="I26" s="47">
        <f t="shared" si="2"/>
        <v>435</v>
      </c>
      <c r="J26" s="5" t="s">
        <v>46</v>
      </c>
      <c r="K26" s="5" t="s">
        <v>18</v>
      </c>
      <c r="L26" s="48" t="s">
        <v>19</v>
      </c>
      <c r="M26" s="49" t="s">
        <v>47</v>
      </c>
    </row>
    <row r="27" ht="25" customHeight="1" spans="1:13">
      <c r="A27" s="5">
        <v>21</v>
      </c>
      <c r="B27" s="5" t="s">
        <v>48</v>
      </c>
      <c r="C27" s="15" t="s">
        <v>35</v>
      </c>
      <c r="D27" s="25">
        <v>45246</v>
      </c>
      <c r="E27" s="26">
        <v>10000</v>
      </c>
      <c r="F27" s="25">
        <v>45610</v>
      </c>
      <c r="G27" s="26">
        <f t="shared" si="3"/>
        <v>365</v>
      </c>
      <c r="H27" s="8">
        <v>0.0435</v>
      </c>
      <c r="I27" s="43">
        <f t="shared" si="2"/>
        <v>435</v>
      </c>
      <c r="J27" s="5" t="s">
        <v>48</v>
      </c>
      <c r="K27" s="5" t="s">
        <v>18</v>
      </c>
      <c r="L27" s="45" t="s">
        <v>19</v>
      </c>
      <c r="M27" s="46" t="s">
        <v>47</v>
      </c>
    </row>
    <row r="28" ht="25" customHeight="1" spans="1:13">
      <c r="A28" s="5">
        <v>22</v>
      </c>
      <c r="B28" s="5" t="s">
        <v>49</v>
      </c>
      <c r="C28" s="15" t="s">
        <v>35</v>
      </c>
      <c r="D28" s="25">
        <v>45246</v>
      </c>
      <c r="E28" s="26">
        <v>10000</v>
      </c>
      <c r="F28" s="25">
        <v>45610</v>
      </c>
      <c r="G28" s="26">
        <f t="shared" si="3"/>
        <v>365</v>
      </c>
      <c r="H28" s="8">
        <v>0.0435</v>
      </c>
      <c r="I28" s="43">
        <f t="shared" si="2"/>
        <v>435</v>
      </c>
      <c r="J28" s="5" t="s">
        <v>49</v>
      </c>
      <c r="K28" s="5" t="s">
        <v>18</v>
      </c>
      <c r="L28" s="45" t="s">
        <v>19</v>
      </c>
      <c r="M28" s="46" t="s">
        <v>50</v>
      </c>
    </row>
    <row r="29" ht="25" customHeight="1" spans="1:13">
      <c r="A29" s="5">
        <v>23</v>
      </c>
      <c r="B29" s="5" t="s">
        <v>51</v>
      </c>
      <c r="C29" s="15" t="s">
        <v>35</v>
      </c>
      <c r="D29" s="25">
        <v>45385</v>
      </c>
      <c r="E29" s="26">
        <v>10000</v>
      </c>
      <c r="F29" s="25">
        <v>45744</v>
      </c>
      <c r="G29" s="26">
        <f t="shared" si="3"/>
        <v>360</v>
      </c>
      <c r="H29" s="8">
        <v>0.0435</v>
      </c>
      <c r="I29" s="43">
        <f t="shared" si="2"/>
        <v>429.041095890411</v>
      </c>
      <c r="J29" s="5" t="s">
        <v>51</v>
      </c>
      <c r="K29" s="5" t="s">
        <v>18</v>
      </c>
      <c r="L29" s="45" t="s">
        <v>19</v>
      </c>
      <c r="M29" s="46" t="s">
        <v>50</v>
      </c>
    </row>
    <row r="30" ht="25" customHeight="1" spans="1:13">
      <c r="A30" s="5">
        <v>24</v>
      </c>
      <c r="B30" s="5" t="s">
        <v>52</v>
      </c>
      <c r="C30" s="15" t="s">
        <v>35</v>
      </c>
      <c r="D30" s="27">
        <v>45385</v>
      </c>
      <c r="E30" s="28">
        <v>10000</v>
      </c>
      <c r="F30" s="27">
        <v>45744</v>
      </c>
      <c r="G30" s="26">
        <f t="shared" si="3"/>
        <v>360</v>
      </c>
      <c r="H30" s="8">
        <v>0.0435</v>
      </c>
      <c r="I30" s="43">
        <f t="shared" si="2"/>
        <v>429.041095890411</v>
      </c>
      <c r="J30" s="5" t="s">
        <v>52</v>
      </c>
      <c r="K30" s="5" t="s">
        <v>18</v>
      </c>
      <c r="L30" s="45" t="s">
        <v>19</v>
      </c>
      <c r="M30" s="46" t="s">
        <v>53</v>
      </c>
    </row>
    <row r="31" ht="25" customHeight="1" spans="1:13">
      <c r="A31" s="12" t="s">
        <v>21</v>
      </c>
      <c r="B31" s="13"/>
      <c r="C31" s="14" t="s">
        <v>54</v>
      </c>
      <c r="D31" s="23"/>
      <c r="E31" s="14">
        <f>SUM(E18:E30)</f>
        <v>130000</v>
      </c>
      <c r="F31" s="14"/>
      <c r="G31" s="14"/>
      <c r="H31" s="14"/>
      <c r="I31" s="14">
        <v>5476.1</v>
      </c>
      <c r="J31" s="14"/>
      <c r="K31" s="14"/>
      <c r="L31" s="14"/>
      <c r="M31" s="14"/>
    </row>
    <row r="32" ht="25" customHeight="1" spans="1:13">
      <c r="A32" s="5">
        <v>25</v>
      </c>
      <c r="B32" s="5" t="s">
        <v>55</v>
      </c>
      <c r="C32" s="5" t="s">
        <v>56</v>
      </c>
      <c r="D32" s="7">
        <v>45140</v>
      </c>
      <c r="E32" s="5">
        <v>10000</v>
      </c>
      <c r="F32" s="7">
        <v>45496</v>
      </c>
      <c r="G32" s="23">
        <f>F32-D32+1</f>
        <v>357</v>
      </c>
      <c r="H32" s="8">
        <v>0.0435</v>
      </c>
      <c r="I32" s="43">
        <f>H32/365*G32*E32</f>
        <v>425.465753424657</v>
      </c>
      <c r="J32" s="5" t="s">
        <v>55</v>
      </c>
      <c r="K32" s="46" t="s">
        <v>18</v>
      </c>
      <c r="L32" s="46" t="s">
        <v>19</v>
      </c>
      <c r="M32" s="46" t="s">
        <v>47</v>
      </c>
    </row>
    <row r="33" ht="25" customHeight="1" spans="1:13">
      <c r="A33" s="5">
        <v>26</v>
      </c>
      <c r="B33" s="5" t="s">
        <v>57</v>
      </c>
      <c r="C33" s="5" t="s">
        <v>56</v>
      </c>
      <c r="D33" s="7">
        <v>45268</v>
      </c>
      <c r="E33" s="5">
        <v>10000</v>
      </c>
      <c r="F33" s="7">
        <v>45629</v>
      </c>
      <c r="G33" s="23">
        <f>F33-D33+1</f>
        <v>362</v>
      </c>
      <c r="H33" s="8">
        <v>0.0435</v>
      </c>
      <c r="I33" s="43">
        <f>H33/365*G33*E33</f>
        <v>431.424657534247</v>
      </c>
      <c r="J33" s="5" t="s">
        <v>57</v>
      </c>
      <c r="K33" s="46" t="s">
        <v>18</v>
      </c>
      <c r="L33" s="46" t="s">
        <v>19</v>
      </c>
      <c r="M33" s="46" t="s">
        <v>47</v>
      </c>
    </row>
    <row r="34" ht="25" customHeight="1" spans="1:13">
      <c r="A34" s="5">
        <v>27</v>
      </c>
      <c r="B34" s="5" t="s">
        <v>58</v>
      </c>
      <c r="C34" s="5" t="s">
        <v>56</v>
      </c>
      <c r="D34" s="7">
        <v>45390</v>
      </c>
      <c r="E34" s="5">
        <v>10000</v>
      </c>
      <c r="F34" s="7">
        <v>45754</v>
      </c>
      <c r="G34" s="23">
        <f>F34-D34+1</f>
        <v>365</v>
      </c>
      <c r="H34" s="8">
        <v>0.0435</v>
      </c>
      <c r="I34" s="43">
        <f>H34/365*G34*E34</f>
        <v>435</v>
      </c>
      <c r="J34" s="5" t="s">
        <v>58</v>
      </c>
      <c r="K34" s="46" t="s">
        <v>18</v>
      </c>
      <c r="L34" s="46" t="s">
        <v>19</v>
      </c>
      <c r="M34" s="46" t="s">
        <v>59</v>
      </c>
    </row>
    <row r="35" ht="25" customHeight="1" spans="1:13">
      <c r="A35" s="12" t="s">
        <v>21</v>
      </c>
      <c r="B35" s="13"/>
      <c r="C35" s="14" t="s">
        <v>60</v>
      </c>
      <c r="D35" s="23"/>
      <c r="E35" s="14">
        <f>SUM(E32:E34)</f>
        <v>30000</v>
      </c>
      <c r="F35" s="14"/>
      <c r="G35" s="14"/>
      <c r="H35" s="14"/>
      <c r="I35" s="41">
        <f>SUM(I32:I34)</f>
        <v>1291.8904109589</v>
      </c>
      <c r="J35" s="5"/>
      <c r="K35" s="14"/>
      <c r="L35" s="14"/>
      <c r="M35" s="14"/>
    </row>
    <row r="36" ht="25" customHeight="1" spans="1:13">
      <c r="A36" s="5">
        <v>28</v>
      </c>
      <c r="B36" s="5" t="s">
        <v>61</v>
      </c>
      <c r="C36" s="5" t="s">
        <v>62</v>
      </c>
      <c r="D36" s="29">
        <v>45306</v>
      </c>
      <c r="E36" s="26">
        <v>10000</v>
      </c>
      <c r="F36" s="29">
        <v>45670</v>
      </c>
      <c r="G36" s="26">
        <f>F36-D36+1</f>
        <v>365</v>
      </c>
      <c r="H36" s="8">
        <v>0.0435</v>
      </c>
      <c r="I36" s="43">
        <f>H36/365*G36*E36</f>
        <v>435</v>
      </c>
      <c r="J36" s="5" t="s">
        <v>61</v>
      </c>
      <c r="K36" s="46" t="s">
        <v>18</v>
      </c>
      <c r="L36" s="23" t="s">
        <v>19</v>
      </c>
      <c r="M36" s="23">
        <v>2016</v>
      </c>
    </row>
    <row r="37" ht="25" customHeight="1" spans="1:13">
      <c r="A37" s="5">
        <v>29</v>
      </c>
      <c r="B37" s="5" t="s">
        <v>63</v>
      </c>
      <c r="C37" s="5" t="s">
        <v>62</v>
      </c>
      <c r="D37" s="30">
        <v>45425</v>
      </c>
      <c r="E37" s="23">
        <v>10000</v>
      </c>
      <c r="F37" s="30">
        <v>45789</v>
      </c>
      <c r="G37" s="23">
        <f t="shared" ref="G37:G45" si="4">F37-D37+1</f>
        <v>365</v>
      </c>
      <c r="H37" s="8">
        <v>0.0435</v>
      </c>
      <c r="I37" s="43">
        <f t="shared" ref="I37:I45" si="5">H37/365*G37*E37</f>
        <v>435</v>
      </c>
      <c r="J37" s="5" t="s">
        <v>63</v>
      </c>
      <c r="K37" s="46" t="s">
        <v>18</v>
      </c>
      <c r="L37" s="23" t="s">
        <v>19</v>
      </c>
      <c r="M37" s="23">
        <v>2015</v>
      </c>
    </row>
    <row r="38" ht="25" customHeight="1" spans="1:13">
      <c r="A38" s="5">
        <v>30</v>
      </c>
      <c r="B38" s="5" t="s">
        <v>64</v>
      </c>
      <c r="C38" s="5" t="s">
        <v>62</v>
      </c>
      <c r="D38" s="30">
        <v>45446</v>
      </c>
      <c r="E38" s="23">
        <v>10000</v>
      </c>
      <c r="F38" s="30">
        <v>45810</v>
      </c>
      <c r="G38" s="23">
        <f t="shared" si="4"/>
        <v>365</v>
      </c>
      <c r="H38" s="8">
        <v>0.0435</v>
      </c>
      <c r="I38" s="43">
        <f t="shared" si="5"/>
        <v>435</v>
      </c>
      <c r="J38" s="5" t="s">
        <v>64</v>
      </c>
      <c r="K38" s="46" t="s">
        <v>18</v>
      </c>
      <c r="L38" s="23" t="s">
        <v>19</v>
      </c>
      <c r="M38" s="23">
        <v>2016</v>
      </c>
    </row>
    <row r="39" ht="25" customHeight="1" spans="1:13">
      <c r="A39" s="5">
        <v>31</v>
      </c>
      <c r="B39" s="5" t="s">
        <v>65</v>
      </c>
      <c r="C39" s="5" t="s">
        <v>62</v>
      </c>
      <c r="D39" s="30">
        <v>45449</v>
      </c>
      <c r="E39" s="23">
        <v>10000</v>
      </c>
      <c r="F39" s="30">
        <v>45813</v>
      </c>
      <c r="G39" s="23">
        <f t="shared" si="4"/>
        <v>365</v>
      </c>
      <c r="H39" s="8">
        <v>0.0435</v>
      </c>
      <c r="I39" s="43">
        <f t="shared" si="5"/>
        <v>435</v>
      </c>
      <c r="J39" s="5" t="s">
        <v>65</v>
      </c>
      <c r="K39" s="46" t="s">
        <v>18</v>
      </c>
      <c r="L39" s="23" t="s">
        <v>19</v>
      </c>
      <c r="M39" s="23">
        <v>2014</v>
      </c>
    </row>
    <row r="40" ht="25" customHeight="1" spans="1:13">
      <c r="A40" s="5">
        <v>32</v>
      </c>
      <c r="B40" s="5" t="s">
        <v>66</v>
      </c>
      <c r="C40" s="5" t="s">
        <v>62</v>
      </c>
      <c r="D40" s="30">
        <v>45446</v>
      </c>
      <c r="E40" s="23">
        <v>10000</v>
      </c>
      <c r="F40" s="30">
        <v>45810</v>
      </c>
      <c r="G40" s="23">
        <f t="shared" si="4"/>
        <v>365</v>
      </c>
      <c r="H40" s="8">
        <v>0.0435</v>
      </c>
      <c r="I40" s="43">
        <f t="shared" si="5"/>
        <v>435</v>
      </c>
      <c r="J40" s="5" t="s">
        <v>66</v>
      </c>
      <c r="K40" s="46" t="s">
        <v>18</v>
      </c>
      <c r="L40" s="23" t="s">
        <v>19</v>
      </c>
      <c r="M40" s="23">
        <v>2014</v>
      </c>
    </row>
    <row r="41" ht="25" customHeight="1" spans="1:13">
      <c r="A41" s="5">
        <v>33</v>
      </c>
      <c r="B41" s="5" t="s">
        <v>67</v>
      </c>
      <c r="C41" s="5" t="s">
        <v>62</v>
      </c>
      <c r="D41" s="30">
        <v>45446</v>
      </c>
      <c r="E41" s="23">
        <v>10000</v>
      </c>
      <c r="F41" s="30">
        <v>45810</v>
      </c>
      <c r="G41" s="23">
        <f t="shared" si="4"/>
        <v>365</v>
      </c>
      <c r="H41" s="8">
        <v>0.0435</v>
      </c>
      <c r="I41" s="43">
        <f t="shared" si="5"/>
        <v>435</v>
      </c>
      <c r="J41" s="5" t="s">
        <v>67</v>
      </c>
      <c r="K41" s="46" t="s">
        <v>18</v>
      </c>
      <c r="L41" s="23" t="s">
        <v>19</v>
      </c>
      <c r="M41" s="23">
        <v>2019</v>
      </c>
    </row>
    <row r="42" ht="25" customHeight="1" spans="1:13">
      <c r="A42" s="5">
        <v>34</v>
      </c>
      <c r="B42" s="5" t="s">
        <v>68</v>
      </c>
      <c r="C42" s="5" t="s">
        <v>62</v>
      </c>
      <c r="D42" s="30">
        <v>45450</v>
      </c>
      <c r="E42" s="23">
        <v>10000</v>
      </c>
      <c r="F42" s="30">
        <v>45814</v>
      </c>
      <c r="G42" s="23">
        <f t="shared" si="4"/>
        <v>365</v>
      </c>
      <c r="H42" s="8">
        <v>0.0435</v>
      </c>
      <c r="I42" s="43">
        <f t="shared" si="5"/>
        <v>435</v>
      </c>
      <c r="J42" s="5" t="s">
        <v>68</v>
      </c>
      <c r="K42" s="46" t="s">
        <v>18</v>
      </c>
      <c r="L42" s="23" t="s">
        <v>19</v>
      </c>
      <c r="M42" s="23">
        <v>2016</v>
      </c>
    </row>
    <row r="43" ht="25" customHeight="1" spans="1:13">
      <c r="A43" s="5">
        <v>35</v>
      </c>
      <c r="B43" s="5" t="s">
        <v>69</v>
      </c>
      <c r="C43" s="5" t="s">
        <v>62</v>
      </c>
      <c r="D43" s="30">
        <v>45454</v>
      </c>
      <c r="E43" s="23">
        <v>10000</v>
      </c>
      <c r="F43" s="30">
        <v>45818</v>
      </c>
      <c r="G43" s="23">
        <f t="shared" si="4"/>
        <v>365</v>
      </c>
      <c r="H43" s="8">
        <v>0.0435</v>
      </c>
      <c r="I43" s="43">
        <f t="shared" si="5"/>
        <v>435</v>
      </c>
      <c r="J43" s="5" t="s">
        <v>69</v>
      </c>
      <c r="K43" s="46" t="s">
        <v>18</v>
      </c>
      <c r="L43" s="23" t="s">
        <v>19</v>
      </c>
      <c r="M43" s="23">
        <v>2015</v>
      </c>
    </row>
    <row r="44" ht="25" customHeight="1" spans="1:13">
      <c r="A44" s="5">
        <v>36</v>
      </c>
      <c r="B44" s="5" t="s">
        <v>70</v>
      </c>
      <c r="C44" s="5" t="s">
        <v>62</v>
      </c>
      <c r="D44" s="30">
        <v>45461</v>
      </c>
      <c r="E44" s="23">
        <v>10000</v>
      </c>
      <c r="F44" s="30">
        <v>45825</v>
      </c>
      <c r="G44" s="23">
        <f t="shared" si="4"/>
        <v>365</v>
      </c>
      <c r="H44" s="8">
        <v>0.0435</v>
      </c>
      <c r="I44" s="43">
        <f t="shared" si="5"/>
        <v>435</v>
      </c>
      <c r="J44" s="5" t="s">
        <v>70</v>
      </c>
      <c r="K44" s="23" t="s">
        <v>18</v>
      </c>
      <c r="L44" s="23" t="s">
        <v>19</v>
      </c>
      <c r="M44" s="23">
        <v>2018</v>
      </c>
    </row>
    <row r="45" ht="25" customHeight="1" spans="1:13">
      <c r="A45" s="5">
        <v>37</v>
      </c>
      <c r="B45" s="5" t="s">
        <v>71</v>
      </c>
      <c r="C45" s="5" t="s">
        <v>62</v>
      </c>
      <c r="D45" s="30">
        <v>45498</v>
      </c>
      <c r="E45" s="23">
        <v>10000</v>
      </c>
      <c r="F45" s="30">
        <v>45832</v>
      </c>
      <c r="G45" s="23">
        <f t="shared" si="4"/>
        <v>335</v>
      </c>
      <c r="H45" s="8">
        <v>0.0435</v>
      </c>
      <c r="I45" s="43">
        <f t="shared" si="5"/>
        <v>399.246575342466</v>
      </c>
      <c r="J45" s="5" t="s">
        <v>71</v>
      </c>
      <c r="K45" s="46" t="s">
        <v>18</v>
      </c>
      <c r="L45" s="23" t="s">
        <v>19</v>
      </c>
      <c r="M45" s="23">
        <v>2016</v>
      </c>
    </row>
    <row r="46" ht="25" customHeight="1" spans="1:13">
      <c r="A46" s="12" t="s">
        <v>21</v>
      </c>
      <c r="B46" s="13"/>
      <c r="C46" s="14" t="s">
        <v>72</v>
      </c>
      <c r="D46" s="31"/>
      <c r="E46" s="14">
        <f>SUM(E36:E45)</f>
        <v>100000</v>
      </c>
      <c r="F46" s="32"/>
      <c r="G46" s="32"/>
      <c r="H46" s="8"/>
      <c r="I46" s="41">
        <f>SUM(I36:I45)</f>
        <v>4314.24657534247</v>
      </c>
      <c r="J46" s="50"/>
      <c r="K46" s="51"/>
      <c r="L46" s="51"/>
      <c r="M46" s="51"/>
    </row>
    <row r="47" ht="25" customHeight="1" spans="1:13">
      <c r="A47" s="33" t="s">
        <v>73</v>
      </c>
      <c r="B47" s="34"/>
      <c r="C47" s="33" t="s">
        <v>74</v>
      </c>
      <c r="D47" s="35"/>
      <c r="E47" s="35">
        <f>E7+E17+E31+E35+E46</f>
        <v>370000</v>
      </c>
      <c r="F47" s="35"/>
      <c r="G47" s="35"/>
      <c r="H47" s="35"/>
      <c r="I47" s="52">
        <v>15732.5</v>
      </c>
      <c r="J47" s="35"/>
      <c r="K47" s="35"/>
      <c r="L47" s="35"/>
      <c r="M47" s="35"/>
    </row>
  </sheetData>
  <mergeCells count="19">
    <mergeCell ref="A1:L1"/>
    <mergeCell ref="A2:M2"/>
    <mergeCell ref="J3:L3"/>
    <mergeCell ref="A7:B7"/>
    <mergeCell ref="A17:B17"/>
    <mergeCell ref="A31:B31"/>
    <mergeCell ref="A35:B35"/>
    <mergeCell ref="A46:B46"/>
    <mergeCell ref="A47:B4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</mergeCells>
  <printOptions verticalCentered="1"/>
  <pageMargins left="0.511805555555556" right="0.511805555555556" top="0.747916666666667" bottom="0.747916666666667" header="0.314583333333333" footer="0.314583333333333"/>
  <pageSetup paperSize="9" fitToHeight="0" orientation="landscape" horizontalDpi="600"/>
  <headerFooter/>
  <ignoredErrors>
    <ignoredError sqref="I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周玲</cp:lastModifiedBy>
  <dcterms:created xsi:type="dcterms:W3CDTF">2006-09-13T11:21:00Z</dcterms:created>
  <cp:lastPrinted>2022-07-14T09:10:00Z</cp:lastPrinted>
  <dcterms:modified xsi:type="dcterms:W3CDTF">2025-10-30T03:09:48Z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42E33C5393BB4CDE95778DE5E41F3970_13</vt:lpwstr>
  </property>
</Properties>
</file>