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发放表" sheetId="1" r:id="rId1"/>
  </sheets>
  <definedNames>
    <definedName name="_xlnm._FilterDatabase" localSheetId="0" hidden="1">发放表!$A$4:$O$72</definedName>
    <definedName name="_xlnm.Print_Titles" localSheetId="0">发放表!$2:$4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<sst xmlns="http://schemas.openxmlformats.org/spreadsheetml/2006/main" count="341" uniqueCount="109">
  <si>
    <t>附件3</t>
  </si>
  <si>
    <t>贾村镇2025年脱贫户（含监测帮扶户）互助资金借款占用费补贴发放表</t>
  </si>
  <si>
    <t>序号</t>
  </si>
  <si>
    <t>借款人姓名</t>
  </si>
  <si>
    <t>（家庭住址）村</t>
  </si>
  <si>
    <t>补贴起始日（借款日期）</t>
  </si>
  <si>
    <t>借款金额（元）</t>
  </si>
  <si>
    <t>补贴截止日期（还款日期，最长不超过365天）</t>
  </si>
  <si>
    <t>使用天数</t>
  </si>
  <si>
    <t>补贴利率</t>
  </si>
  <si>
    <t>补贴金额（元）</t>
  </si>
  <si>
    <t>家庭农户一卡通信息</t>
  </si>
  <si>
    <t>借款人家庭脱贫年度</t>
  </si>
  <si>
    <t>持卡人姓名</t>
  </si>
  <si>
    <t>开户银行</t>
  </si>
  <si>
    <t>持卡人与借款人关系</t>
  </si>
  <si>
    <t>徐关忠</t>
  </si>
  <si>
    <t>簸箕庄村</t>
  </si>
  <si>
    <t>贾村信用社</t>
  </si>
  <si>
    <t>本人</t>
  </si>
  <si>
    <t>魏永刚</t>
  </si>
  <si>
    <t>魏三科</t>
  </si>
  <si>
    <t>罗元生</t>
  </si>
  <si>
    <t>罗林生</t>
  </si>
  <si>
    <t>罗乖学</t>
  </si>
  <si>
    <t>刘永峰</t>
  </si>
  <si>
    <t>刘拴生</t>
  </si>
  <si>
    <t>张应虎</t>
  </si>
  <si>
    <t>刘小宏</t>
  </si>
  <si>
    <t>强宝明</t>
  </si>
  <si>
    <t>杨拴明</t>
  </si>
  <si>
    <t>刘英</t>
  </si>
  <si>
    <t>史连勋</t>
  </si>
  <si>
    <t>小计</t>
  </si>
  <si>
    <t>12户12笔</t>
  </si>
  <si>
    <t>闫凯恒</t>
  </si>
  <si>
    <t>花园村</t>
  </si>
  <si>
    <t>桥镇信用社</t>
  </si>
  <si>
    <t>杨应海</t>
  </si>
  <si>
    <t>魏婧婧</t>
  </si>
  <si>
    <t>杨永强</t>
  </si>
  <si>
    <t>杨金箱</t>
  </si>
  <si>
    <t>父子</t>
  </si>
  <si>
    <t>柳居青</t>
  </si>
  <si>
    <r>
      <rPr>
        <sz val="8"/>
        <rFont val="宋体"/>
        <charset val="134"/>
      </rPr>
      <t>韩</t>
    </r>
    <r>
      <rPr>
        <sz val="8"/>
        <color theme="1"/>
        <rFont val="宋体"/>
        <charset val="134"/>
      </rPr>
      <t>昕</t>
    </r>
    <r>
      <rPr>
        <sz val="8"/>
        <rFont val="宋体"/>
        <charset val="134"/>
      </rPr>
      <t>彤</t>
    </r>
  </si>
  <si>
    <t>韩广平</t>
  </si>
  <si>
    <t>刘喜平</t>
  </si>
  <si>
    <t>崔满峰</t>
  </si>
  <si>
    <t>朱红芳</t>
  </si>
  <si>
    <t>朱文财</t>
  </si>
  <si>
    <t>杨拴生</t>
  </si>
  <si>
    <t>11户11笔</t>
  </si>
  <si>
    <t>鲜小成</t>
  </si>
  <si>
    <t>龙尾村</t>
  </si>
  <si>
    <t>李宝成</t>
  </si>
  <si>
    <t>陈珠明</t>
  </si>
  <si>
    <t>李根录</t>
  </si>
  <si>
    <t>郭多桂</t>
  </si>
  <si>
    <t>宋志斌</t>
  </si>
  <si>
    <t>宋维龙</t>
  </si>
  <si>
    <t>李红刚</t>
  </si>
  <si>
    <t>李林梅</t>
  </si>
  <si>
    <t>母子</t>
  </si>
  <si>
    <t>王宝财</t>
  </si>
  <si>
    <t>刘建龙</t>
  </si>
  <si>
    <t>赵益明</t>
  </si>
  <si>
    <t>赵宝平</t>
  </si>
  <si>
    <t>李宏兵</t>
  </si>
  <si>
    <t>赵田珠</t>
  </si>
  <si>
    <t>王广录</t>
  </si>
  <si>
    <t>王存录</t>
  </si>
  <si>
    <t>张金明</t>
  </si>
  <si>
    <t>赵宝军</t>
  </si>
  <si>
    <t>赵天书</t>
  </si>
  <si>
    <t>胡贤</t>
  </si>
  <si>
    <t>李宝文</t>
  </si>
  <si>
    <t>赵天祥</t>
  </si>
  <si>
    <t>郭虎常</t>
  </si>
  <si>
    <t>22户22笔</t>
  </si>
  <si>
    <t>朱文飞</t>
  </si>
  <si>
    <t>北湾村</t>
  </si>
  <si>
    <t>宋炯</t>
  </si>
  <si>
    <t>夫妻</t>
  </si>
  <si>
    <t>赵伟</t>
  </si>
  <si>
    <t>何应娥</t>
  </si>
  <si>
    <t>张小兵</t>
  </si>
  <si>
    <t>张照</t>
  </si>
  <si>
    <t>李东</t>
  </si>
  <si>
    <t>孙建平</t>
  </si>
  <si>
    <t>赵小兵</t>
  </si>
  <si>
    <t>汪玉芳</t>
  </si>
  <si>
    <t>孙文利</t>
  </si>
  <si>
    <t>张凤娟</t>
  </si>
  <si>
    <t>王宝荣</t>
  </si>
  <si>
    <t>苟连课</t>
  </si>
  <si>
    <t>刘玉</t>
  </si>
  <si>
    <t>刘蛮豆</t>
  </si>
  <si>
    <t>王宝平</t>
  </si>
  <si>
    <t>刘宝康</t>
  </si>
  <si>
    <t>刘小平</t>
  </si>
  <si>
    <t>刘凯</t>
  </si>
  <si>
    <t>程有祥</t>
  </si>
  <si>
    <t>王天成</t>
  </si>
  <si>
    <t>刘广明</t>
  </si>
  <si>
    <t>孙小科</t>
  </si>
  <si>
    <t>刘桂平</t>
  </si>
  <si>
    <t>18户  18笔</t>
  </si>
  <si>
    <t>合计</t>
  </si>
  <si>
    <t>63户63笔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</si>
</sst>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409]yyyy/mm/dd;@"/>
    <numFmt numFmtId="178" formatCode="0.0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6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workbookViewId="0">
      <selection activeCell="K4" sqref="K$1:K$1048576"/>
    </sheetView>
  </sheetViews>
  <sheetFormatPr defaultColWidth="9" defaultRowHeight="13.5"/>
  <cols>
    <col min="1" max="1" width="4.25" style="4" customWidth="1"/>
    <col min="2" max="10" width="9.75" customWidth="1"/>
    <col min="11" max="11" width="9.88333333333333" customWidth="1"/>
    <col min="12" max="12" width="5.88333333333333" customWidth="1"/>
    <col min="13" max="13" width="5.75" customWidth="1"/>
  </cols>
  <sheetData>
    <row r="1" customForma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0.25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4.95" customHeight="1" spans="1:1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46" t="s">
        <v>11</v>
      </c>
      <c r="K3" s="46"/>
      <c r="L3" s="46"/>
      <c r="M3" s="47" t="s">
        <v>12</v>
      </c>
    </row>
    <row r="4" s="1" customFormat="1" ht="72.75" customHeight="1" spans="1:13">
      <c r="A4" s="9"/>
      <c r="B4" s="10"/>
      <c r="C4" s="10"/>
      <c r="D4" s="10"/>
      <c r="E4" s="10"/>
      <c r="F4" s="10"/>
      <c r="G4" s="10"/>
      <c r="H4" s="10"/>
      <c r="I4" s="10"/>
      <c r="J4" s="48" t="s">
        <v>13</v>
      </c>
      <c r="K4" s="48" t="s">
        <v>14</v>
      </c>
      <c r="L4" s="48" t="s">
        <v>15</v>
      </c>
      <c r="M4" s="49"/>
    </row>
    <row r="5" s="2" customFormat="1" ht="25" customHeight="1" spans="1:13">
      <c r="A5" s="11">
        <v>1</v>
      </c>
      <c r="B5" s="12" t="s">
        <v>16</v>
      </c>
      <c r="C5" s="12" t="s">
        <v>17</v>
      </c>
      <c r="D5" s="13">
        <v>45244</v>
      </c>
      <c r="E5" s="12">
        <v>10000</v>
      </c>
      <c r="F5" s="13">
        <v>45609</v>
      </c>
      <c r="G5" s="14">
        <v>365</v>
      </c>
      <c r="H5" s="15">
        <v>0.0435</v>
      </c>
      <c r="I5" s="50">
        <f>G5*(435/365)</f>
        <v>435</v>
      </c>
      <c r="J5" s="12" t="s">
        <v>16</v>
      </c>
      <c r="K5" s="12" t="s">
        <v>18</v>
      </c>
      <c r="L5" s="12" t="s">
        <v>19</v>
      </c>
      <c r="M5" s="12">
        <v>2014</v>
      </c>
    </row>
    <row r="6" s="2" customFormat="1" ht="25" customHeight="1" spans="1:13">
      <c r="A6" s="11">
        <v>2</v>
      </c>
      <c r="B6" s="12" t="s">
        <v>20</v>
      </c>
      <c r="C6" s="12" t="s">
        <v>17</v>
      </c>
      <c r="D6" s="13">
        <v>45264</v>
      </c>
      <c r="E6" s="12">
        <v>10000</v>
      </c>
      <c r="F6" s="13">
        <v>45629</v>
      </c>
      <c r="G6" s="14">
        <v>365</v>
      </c>
      <c r="H6" s="15">
        <v>0.0435</v>
      </c>
      <c r="I6" s="50">
        <f t="shared" ref="I6:I16" si="0">G6*(435/365)</f>
        <v>435</v>
      </c>
      <c r="J6" s="12" t="s">
        <v>21</v>
      </c>
      <c r="K6" s="12" t="s">
        <v>18</v>
      </c>
      <c r="L6" s="12" t="s">
        <v>19</v>
      </c>
      <c r="M6" s="12">
        <v>2016</v>
      </c>
    </row>
    <row r="7" s="2" customFormat="1" ht="25" customHeight="1" spans="1:13">
      <c r="A7" s="11">
        <v>3</v>
      </c>
      <c r="B7" s="12" t="s">
        <v>22</v>
      </c>
      <c r="C7" s="12" t="s">
        <v>17</v>
      </c>
      <c r="D7" s="13">
        <v>45349</v>
      </c>
      <c r="E7" s="12">
        <v>10000</v>
      </c>
      <c r="F7" s="13">
        <v>45694</v>
      </c>
      <c r="G7" s="14">
        <v>346</v>
      </c>
      <c r="H7" s="15">
        <v>0.0435</v>
      </c>
      <c r="I7" s="50">
        <f t="shared" si="0"/>
        <v>412.356164383562</v>
      </c>
      <c r="J7" s="12" t="s">
        <v>23</v>
      </c>
      <c r="K7" s="12" t="s">
        <v>18</v>
      </c>
      <c r="L7" s="12" t="s">
        <v>19</v>
      </c>
      <c r="M7" s="12">
        <v>2015</v>
      </c>
    </row>
    <row r="8" s="2" customFormat="1" ht="25" customHeight="1" spans="1:15">
      <c r="A8" s="11">
        <v>4</v>
      </c>
      <c r="B8" s="12" t="s">
        <v>24</v>
      </c>
      <c r="C8" s="12" t="s">
        <v>17</v>
      </c>
      <c r="D8" s="13">
        <v>45387</v>
      </c>
      <c r="E8" s="12">
        <v>10000</v>
      </c>
      <c r="F8" s="16">
        <v>45751</v>
      </c>
      <c r="G8" s="14">
        <v>365</v>
      </c>
      <c r="H8" s="15">
        <v>0.0435</v>
      </c>
      <c r="I8" s="50">
        <f t="shared" si="0"/>
        <v>435</v>
      </c>
      <c r="J8" s="12" t="s">
        <v>24</v>
      </c>
      <c r="K8" s="12" t="s">
        <v>18</v>
      </c>
      <c r="L8" s="12" t="s">
        <v>19</v>
      </c>
      <c r="M8" s="12">
        <v>2016</v>
      </c>
      <c r="O8" s="51"/>
    </row>
    <row r="9" s="2" customFormat="1" ht="25" customHeight="1" spans="1:13">
      <c r="A9" s="11">
        <v>5</v>
      </c>
      <c r="B9" s="12" t="s">
        <v>25</v>
      </c>
      <c r="C9" s="12" t="s">
        <v>17</v>
      </c>
      <c r="D9" s="13">
        <v>45440</v>
      </c>
      <c r="E9" s="12">
        <v>10000</v>
      </c>
      <c r="F9" s="13">
        <v>45791</v>
      </c>
      <c r="G9" s="14">
        <v>352</v>
      </c>
      <c r="H9" s="15">
        <v>0.0435</v>
      </c>
      <c r="I9" s="50">
        <f t="shared" si="0"/>
        <v>419.506849315069</v>
      </c>
      <c r="J9" s="12" t="s">
        <v>25</v>
      </c>
      <c r="K9" s="12" t="s">
        <v>18</v>
      </c>
      <c r="L9" s="12" t="s">
        <v>19</v>
      </c>
      <c r="M9" s="12">
        <v>2015</v>
      </c>
    </row>
    <row r="10" s="2" customFormat="1" ht="25" customHeight="1" spans="1:13">
      <c r="A10" s="11">
        <v>6</v>
      </c>
      <c r="B10" s="12" t="s">
        <v>26</v>
      </c>
      <c r="C10" s="12" t="s">
        <v>17</v>
      </c>
      <c r="D10" s="13">
        <v>45244</v>
      </c>
      <c r="E10" s="12">
        <v>10000</v>
      </c>
      <c r="F10" s="13">
        <v>45609</v>
      </c>
      <c r="G10" s="14">
        <v>365</v>
      </c>
      <c r="H10" s="15">
        <v>0.0435</v>
      </c>
      <c r="I10" s="50">
        <f t="shared" si="0"/>
        <v>435</v>
      </c>
      <c r="J10" s="12" t="s">
        <v>26</v>
      </c>
      <c r="K10" s="12" t="s">
        <v>18</v>
      </c>
      <c r="L10" s="12" t="s">
        <v>19</v>
      </c>
      <c r="M10" s="12">
        <v>2019</v>
      </c>
    </row>
    <row r="11" s="2" customFormat="1" ht="25" customHeight="1" spans="1:13">
      <c r="A11" s="11">
        <v>7</v>
      </c>
      <c r="B11" s="12" t="s">
        <v>27</v>
      </c>
      <c r="C11" s="12" t="s">
        <v>17</v>
      </c>
      <c r="D11" s="13">
        <v>45120</v>
      </c>
      <c r="E11" s="12">
        <v>10000</v>
      </c>
      <c r="F11" s="13">
        <v>45485</v>
      </c>
      <c r="G11" s="14">
        <v>365</v>
      </c>
      <c r="H11" s="15">
        <v>0.0435</v>
      </c>
      <c r="I11" s="50">
        <f t="shared" si="0"/>
        <v>435</v>
      </c>
      <c r="J11" s="12" t="s">
        <v>27</v>
      </c>
      <c r="K11" s="12" t="s">
        <v>18</v>
      </c>
      <c r="L11" s="12" t="s">
        <v>19</v>
      </c>
      <c r="M11" s="12">
        <v>2016</v>
      </c>
    </row>
    <row r="12" s="2" customFormat="1" ht="25" customHeight="1" spans="1:13">
      <c r="A12" s="11">
        <v>8</v>
      </c>
      <c r="B12" s="12" t="s">
        <v>28</v>
      </c>
      <c r="C12" s="12" t="s">
        <v>17</v>
      </c>
      <c r="D12" s="13">
        <v>45467</v>
      </c>
      <c r="E12" s="12">
        <v>10000</v>
      </c>
      <c r="F12" s="13">
        <v>45828</v>
      </c>
      <c r="G12" s="14">
        <v>362</v>
      </c>
      <c r="H12" s="15">
        <v>0.0435</v>
      </c>
      <c r="I12" s="50">
        <f t="shared" si="0"/>
        <v>431.424657534247</v>
      </c>
      <c r="J12" s="12" t="s">
        <v>28</v>
      </c>
      <c r="K12" s="12" t="s">
        <v>18</v>
      </c>
      <c r="L12" s="12" t="s">
        <v>19</v>
      </c>
      <c r="M12" s="12">
        <v>2015</v>
      </c>
    </row>
    <row r="13" s="2" customFormat="1" ht="25" customHeight="1" spans="1:13">
      <c r="A13" s="11">
        <v>9</v>
      </c>
      <c r="B13" s="12" t="s">
        <v>29</v>
      </c>
      <c r="C13" s="12" t="s">
        <v>17</v>
      </c>
      <c r="D13" s="13">
        <v>45467</v>
      </c>
      <c r="E13" s="12">
        <v>10000</v>
      </c>
      <c r="F13" s="13">
        <v>45831</v>
      </c>
      <c r="G13" s="14">
        <v>365</v>
      </c>
      <c r="H13" s="15">
        <v>0.0435</v>
      </c>
      <c r="I13" s="50">
        <f t="shared" si="0"/>
        <v>435</v>
      </c>
      <c r="J13" s="12" t="s">
        <v>29</v>
      </c>
      <c r="K13" s="12" t="s">
        <v>18</v>
      </c>
      <c r="L13" s="12" t="s">
        <v>19</v>
      </c>
      <c r="M13" s="12">
        <v>2017</v>
      </c>
    </row>
    <row r="14" s="2" customFormat="1" ht="25" customHeight="1" spans="1:13">
      <c r="A14" s="11">
        <v>10</v>
      </c>
      <c r="B14" s="12" t="s">
        <v>30</v>
      </c>
      <c r="C14" s="12" t="s">
        <v>17</v>
      </c>
      <c r="D14" s="13">
        <v>45467</v>
      </c>
      <c r="E14" s="12">
        <v>10000</v>
      </c>
      <c r="F14" s="13">
        <v>45831</v>
      </c>
      <c r="G14" s="14">
        <v>365</v>
      </c>
      <c r="H14" s="15">
        <v>0.0435</v>
      </c>
      <c r="I14" s="50">
        <f t="shared" si="0"/>
        <v>435</v>
      </c>
      <c r="J14" s="12" t="s">
        <v>30</v>
      </c>
      <c r="K14" s="12" t="s">
        <v>18</v>
      </c>
      <c r="L14" s="12" t="s">
        <v>19</v>
      </c>
      <c r="M14" s="12">
        <v>2015</v>
      </c>
    </row>
    <row r="15" s="2" customFormat="1" ht="25" customHeight="1" spans="1:13">
      <c r="A15" s="11">
        <v>11</v>
      </c>
      <c r="B15" s="12" t="s">
        <v>31</v>
      </c>
      <c r="C15" s="12" t="s">
        <v>17</v>
      </c>
      <c r="D15" s="13">
        <v>45467</v>
      </c>
      <c r="E15" s="12">
        <v>10000</v>
      </c>
      <c r="F15" s="13">
        <v>45831</v>
      </c>
      <c r="G15" s="14">
        <v>365</v>
      </c>
      <c r="H15" s="15">
        <v>0.0435</v>
      </c>
      <c r="I15" s="50">
        <f t="shared" si="0"/>
        <v>435</v>
      </c>
      <c r="J15" s="12" t="s">
        <v>31</v>
      </c>
      <c r="K15" s="12" t="s">
        <v>18</v>
      </c>
      <c r="L15" s="12" t="s">
        <v>19</v>
      </c>
      <c r="M15" s="12">
        <v>2016</v>
      </c>
    </row>
    <row r="16" s="2" customFormat="1" ht="25" customHeight="1" spans="1:13">
      <c r="A16" s="11">
        <v>12</v>
      </c>
      <c r="B16" s="12" t="s">
        <v>32</v>
      </c>
      <c r="C16" s="12" t="s">
        <v>17</v>
      </c>
      <c r="D16" s="13">
        <v>45440</v>
      </c>
      <c r="E16" s="12">
        <v>10000</v>
      </c>
      <c r="F16" s="13">
        <v>45800</v>
      </c>
      <c r="G16" s="14">
        <v>361</v>
      </c>
      <c r="H16" s="15">
        <v>0.0435</v>
      </c>
      <c r="I16" s="50">
        <f t="shared" si="0"/>
        <v>430.232876712329</v>
      </c>
      <c r="J16" s="12" t="s">
        <v>32</v>
      </c>
      <c r="K16" s="12" t="s">
        <v>18</v>
      </c>
      <c r="L16" s="12" t="s">
        <v>19</v>
      </c>
      <c r="M16" s="12">
        <v>2014</v>
      </c>
    </row>
    <row r="17" s="2" customFormat="1" ht="25" customHeight="1" spans="1:13">
      <c r="A17" s="17" t="s">
        <v>33</v>
      </c>
      <c r="B17" s="18"/>
      <c r="C17" s="19" t="s">
        <v>34</v>
      </c>
      <c r="D17" s="19"/>
      <c r="E17" s="19">
        <v>120000</v>
      </c>
      <c r="F17" s="19"/>
      <c r="G17" s="19"/>
      <c r="H17" s="19"/>
      <c r="I17" s="52">
        <f>SUM(I5:I16)</f>
        <v>5173.52054794521</v>
      </c>
      <c r="J17" s="53"/>
      <c r="K17" s="54"/>
      <c r="L17" s="53"/>
      <c r="M17" s="55"/>
    </row>
    <row r="18" s="2" customFormat="1" ht="25" customHeight="1" spans="1:13">
      <c r="A18" s="20">
        <v>13</v>
      </c>
      <c r="B18" s="21" t="s">
        <v>35</v>
      </c>
      <c r="C18" s="20" t="s">
        <v>36</v>
      </c>
      <c r="D18" s="22">
        <v>45300</v>
      </c>
      <c r="E18" s="20">
        <v>10000</v>
      </c>
      <c r="F18" s="23">
        <v>45664</v>
      </c>
      <c r="G18" s="20">
        <v>365</v>
      </c>
      <c r="H18" s="15">
        <v>0.0435</v>
      </c>
      <c r="I18" s="56">
        <f>G18*(435/365)</f>
        <v>435</v>
      </c>
      <c r="J18" s="20" t="s">
        <v>35</v>
      </c>
      <c r="K18" s="20" t="s">
        <v>37</v>
      </c>
      <c r="L18" s="20" t="s">
        <v>19</v>
      </c>
      <c r="M18" s="20">
        <v>2015</v>
      </c>
    </row>
    <row r="19" s="2" customFormat="1" ht="25" customHeight="1" spans="1:13">
      <c r="A19" s="20">
        <v>14</v>
      </c>
      <c r="B19" s="24" t="s">
        <v>38</v>
      </c>
      <c r="C19" s="20" t="s">
        <v>36</v>
      </c>
      <c r="D19" s="25">
        <v>45314</v>
      </c>
      <c r="E19" s="20">
        <v>10000</v>
      </c>
      <c r="F19" s="26">
        <v>45672</v>
      </c>
      <c r="G19" s="20">
        <v>359</v>
      </c>
      <c r="H19" s="15">
        <v>0.0435</v>
      </c>
      <c r="I19" s="56">
        <f t="shared" ref="I19:I28" si="1">G19*(435/365)</f>
        <v>427.849315068493</v>
      </c>
      <c r="J19" s="20" t="s">
        <v>38</v>
      </c>
      <c r="K19" s="20" t="s">
        <v>37</v>
      </c>
      <c r="L19" s="20" t="s">
        <v>19</v>
      </c>
      <c r="M19" s="20">
        <v>2016</v>
      </c>
    </row>
    <row r="20" s="2" customFormat="1" ht="25" customHeight="1" spans="1:13">
      <c r="A20" s="20">
        <v>15</v>
      </c>
      <c r="B20" s="27" t="s">
        <v>39</v>
      </c>
      <c r="C20" s="20" t="s">
        <v>36</v>
      </c>
      <c r="D20" s="25">
        <v>45433</v>
      </c>
      <c r="E20" s="20">
        <v>10000</v>
      </c>
      <c r="F20" s="26">
        <v>45797</v>
      </c>
      <c r="G20" s="28">
        <v>365</v>
      </c>
      <c r="H20" s="15">
        <v>0.0435</v>
      </c>
      <c r="I20" s="56">
        <f t="shared" si="1"/>
        <v>435</v>
      </c>
      <c r="J20" s="20" t="s">
        <v>39</v>
      </c>
      <c r="K20" s="20" t="s">
        <v>37</v>
      </c>
      <c r="L20" s="20" t="s">
        <v>19</v>
      </c>
      <c r="M20" s="20">
        <v>2016</v>
      </c>
    </row>
    <row r="21" s="2" customFormat="1" ht="25" customHeight="1" spans="1:13">
      <c r="A21" s="20">
        <v>16</v>
      </c>
      <c r="B21" s="11" t="s">
        <v>40</v>
      </c>
      <c r="C21" s="20" t="s">
        <v>36</v>
      </c>
      <c r="D21" s="25">
        <v>45429</v>
      </c>
      <c r="E21" s="20">
        <v>10000</v>
      </c>
      <c r="F21" s="26">
        <v>45791</v>
      </c>
      <c r="G21" s="20">
        <v>363</v>
      </c>
      <c r="H21" s="15">
        <v>0.0435</v>
      </c>
      <c r="I21" s="56">
        <f t="shared" si="1"/>
        <v>432.616438356164</v>
      </c>
      <c r="J21" s="20" t="s">
        <v>41</v>
      </c>
      <c r="K21" s="20" t="s">
        <v>37</v>
      </c>
      <c r="L21" s="20" t="s">
        <v>42</v>
      </c>
      <c r="M21" s="11">
        <v>2015</v>
      </c>
    </row>
    <row r="22" s="2" customFormat="1" ht="25" customHeight="1" spans="1:13">
      <c r="A22" s="20">
        <v>17</v>
      </c>
      <c r="B22" s="20" t="s">
        <v>43</v>
      </c>
      <c r="C22" s="20" t="s">
        <v>36</v>
      </c>
      <c r="D22" s="25">
        <v>45429</v>
      </c>
      <c r="E22" s="20">
        <v>10000</v>
      </c>
      <c r="F22" s="26">
        <v>45793</v>
      </c>
      <c r="G22" s="20">
        <v>365</v>
      </c>
      <c r="H22" s="15">
        <v>0.0435</v>
      </c>
      <c r="I22" s="56">
        <f t="shared" si="1"/>
        <v>435</v>
      </c>
      <c r="J22" s="20" t="s">
        <v>43</v>
      </c>
      <c r="K22" s="20" t="s">
        <v>37</v>
      </c>
      <c r="L22" s="20" t="s">
        <v>19</v>
      </c>
      <c r="M22" s="11">
        <v>2015</v>
      </c>
    </row>
    <row r="23" s="2" customFormat="1" ht="25" customHeight="1" spans="1:13">
      <c r="A23" s="20">
        <v>18</v>
      </c>
      <c r="B23" s="20" t="s">
        <v>44</v>
      </c>
      <c r="C23" s="20" t="s">
        <v>36</v>
      </c>
      <c r="D23" s="25">
        <v>45429</v>
      </c>
      <c r="E23" s="20">
        <v>10000</v>
      </c>
      <c r="F23" s="26">
        <v>45793</v>
      </c>
      <c r="G23" s="20">
        <v>365</v>
      </c>
      <c r="H23" s="15">
        <v>0.0435</v>
      </c>
      <c r="I23" s="56">
        <f t="shared" si="1"/>
        <v>435</v>
      </c>
      <c r="J23" s="20" t="s">
        <v>45</v>
      </c>
      <c r="K23" s="20" t="s">
        <v>37</v>
      </c>
      <c r="L23" s="20" t="s">
        <v>42</v>
      </c>
      <c r="M23" s="11">
        <v>2015</v>
      </c>
    </row>
    <row r="24" s="2" customFormat="1" ht="25" customHeight="1" spans="1:13">
      <c r="A24" s="20">
        <v>19</v>
      </c>
      <c r="B24" s="29" t="s">
        <v>46</v>
      </c>
      <c r="C24" s="20" t="s">
        <v>36</v>
      </c>
      <c r="D24" s="25">
        <v>45411</v>
      </c>
      <c r="E24" s="20">
        <v>10000</v>
      </c>
      <c r="F24" s="26">
        <v>45775</v>
      </c>
      <c r="G24" s="20">
        <v>365</v>
      </c>
      <c r="H24" s="15">
        <v>0.0435</v>
      </c>
      <c r="I24" s="56">
        <f t="shared" si="1"/>
        <v>435</v>
      </c>
      <c r="J24" s="29" t="s">
        <v>46</v>
      </c>
      <c r="K24" s="20" t="s">
        <v>37</v>
      </c>
      <c r="L24" s="20" t="s">
        <v>19</v>
      </c>
      <c r="M24" s="11">
        <v>2015</v>
      </c>
    </row>
    <row r="25" s="2" customFormat="1" ht="25" customHeight="1" spans="1:13">
      <c r="A25" s="20">
        <v>20</v>
      </c>
      <c r="B25" s="20" t="s">
        <v>47</v>
      </c>
      <c r="C25" s="20" t="s">
        <v>36</v>
      </c>
      <c r="D25" s="25">
        <v>45429</v>
      </c>
      <c r="E25" s="20">
        <v>10000</v>
      </c>
      <c r="F25" s="26">
        <v>45793</v>
      </c>
      <c r="G25" s="28">
        <v>365</v>
      </c>
      <c r="H25" s="15">
        <v>0.0435</v>
      </c>
      <c r="I25" s="56">
        <f t="shared" si="1"/>
        <v>435</v>
      </c>
      <c r="J25" s="20" t="s">
        <v>47</v>
      </c>
      <c r="K25" s="20" t="s">
        <v>37</v>
      </c>
      <c r="L25" s="20" t="s">
        <v>19</v>
      </c>
      <c r="M25" s="11">
        <v>2017</v>
      </c>
    </row>
    <row r="26" s="2" customFormat="1" ht="25" customHeight="1" spans="1:13">
      <c r="A26" s="20">
        <v>21</v>
      </c>
      <c r="B26" s="20" t="s">
        <v>48</v>
      </c>
      <c r="C26" s="20" t="s">
        <v>36</v>
      </c>
      <c r="D26" s="25">
        <v>45433</v>
      </c>
      <c r="E26" s="20">
        <v>10000</v>
      </c>
      <c r="F26" s="26">
        <v>45791</v>
      </c>
      <c r="G26" s="20">
        <v>359</v>
      </c>
      <c r="H26" s="15">
        <v>0.0435</v>
      </c>
      <c r="I26" s="56">
        <f t="shared" si="1"/>
        <v>427.849315068493</v>
      </c>
      <c r="J26" s="20" t="s">
        <v>48</v>
      </c>
      <c r="K26" s="20" t="s">
        <v>37</v>
      </c>
      <c r="L26" s="20" t="s">
        <v>19</v>
      </c>
      <c r="M26" s="11">
        <v>2017</v>
      </c>
    </row>
    <row r="27" s="2" customFormat="1" ht="25" customHeight="1" spans="1:13">
      <c r="A27" s="20">
        <v>22</v>
      </c>
      <c r="B27" s="20" t="s">
        <v>49</v>
      </c>
      <c r="C27" s="20" t="s">
        <v>36</v>
      </c>
      <c r="D27" s="25">
        <v>45443</v>
      </c>
      <c r="E27" s="20">
        <v>10000</v>
      </c>
      <c r="F27" s="26">
        <v>45791</v>
      </c>
      <c r="G27" s="20">
        <v>349</v>
      </c>
      <c r="H27" s="15">
        <v>0.0435</v>
      </c>
      <c r="I27" s="56">
        <f t="shared" si="1"/>
        <v>415.931506849315</v>
      </c>
      <c r="J27" s="20" t="s">
        <v>49</v>
      </c>
      <c r="K27" s="20" t="s">
        <v>37</v>
      </c>
      <c r="L27" s="20" t="s">
        <v>19</v>
      </c>
      <c r="M27" s="20">
        <v>2015</v>
      </c>
    </row>
    <row r="28" s="2" customFormat="1" ht="25" customHeight="1" spans="1:13">
      <c r="A28" s="20">
        <v>23</v>
      </c>
      <c r="B28" s="20" t="s">
        <v>50</v>
      </c>
      <c r="C28" s="20" t="s">
        <v>36</v>
      </c>
      <c r="D28" s="25">
        <v>45439</v>
      </c>
      <c r="E28" s="20">
        <v>10000</v>
      </c>
      <c r="F28" s="26">
        <v>45803</v>
      </c>
      <c r="G28" s="20">
        <v>365</v>
      </c>
      <c r="H28" s="15">
        <v>0.0435</v>
      </c>
      <c r="I28" s="56">
        <f t="shared" ref="I28:I37" si="2">G28*(435/365)</f>
        <v>435</v>
      </c>
      <c r="J28" s="20" t="s">
        <v>50</v>
      </c>
      <c r="K28" s="20" t="s">
        <v>37</v>
      </c>
      <c r="L28" s="20" t="s">
        <v>19</v>
      </c>
      <c r="M28" s="20">
        <v>2015</v>
      </c>
    </row>
    <row r="29" s="2" customFormat="1" ht="25" customHeight="1" spans="1:13">
      <c r="A29" s="17" t="s">
        <v>33</v>
      </c>
      <c r="B29" s="18"/>
      <c r="C29" s="19" t="s">
        <v>51</v>
      </c>
      <c r="D29" s="19"/>
      <c r="E29" s="19">
        <v>110000</v>
      </c>
      <c r="F29" s="19"/>
      <c r="G29" s="19"/>
      <c r="H29" s="19"/>
      <c r="I29" s="57">
        <v>4749.1</v>
      </c>
      <c r="J29" s="53"/>
      <c r="K29" s="54"/>
      <c r="L29" s="53"/>
      <c r="M29" s="55"/>
    </row>
    <row r="30" s="2" customFormat="1" ht="25" customHeight="1" spans="1:13">
      <c r="A30" s="20">
        <v>24</v>
      </c>
      <c r="B30" s="28" t="s">
        <v>52</v>
      </c>
      <c r="C30" s="20" t="s">
        <v>53</v>
      </c>
      <c r="D30" s="30">
        <v>45314</v>
      </c>
      <c r="E30" s="20">
        <v>10000</v>
      </c>
      <c r="F30" s="26">
        <v>45674</v>
      </c>
      <c r="G30" s="20">
        <v>361</v>
      </c>
      <c r="H30" s="31">
        <v>0.0435</v>
      </c>
      <c r="I30" s="58">
        <f t="shared" si="2"/>
        <v>430.232876712329</v>
      </c>
      <c r="J30" s="20" t="s">
        <v>52</v>
      </c>
      <c r="K30" s="20" t="s">
        <v>18</v>
      </c>
      <c r="L30" s="20" t="s">
        <v>19</v>
      </c>
      <c r="M30" s="20">
        <v>2015</v>
      </c>
    </row>
    <row r="31" s="2" customFormat="1" ht="25" customHeight="1" spans="1:13">
      <c r="A31" s="20">
        <v>25</v>
      </c>
      <c r="B31" s="20" t="s">
        <v>54</v>
      </c>
      <c r="C31" s="20" t="s">
        <v>53</v>
      </c>
      <c r="D31" s="26">
        <v>45315</v>
      </c>
      <c r="E31" s="20">
        <v>10000</v>
      </c>
      <c r="F31" s="26">
        <v>45663</v>
      </c>
      <c r="G31" s="20">
        <v>349</v>
      </c>
      <c r="H31" s="31">
        <v>0.0435</v>
      </c>
      <c r="I31" s="58">
        <f t="shared" si="2"/>
        <v>415.931506849315</v>
      </c>
      <c r="J31" s="20" t="s">
        <v>54</v>
      </c>
      <c r="K31" s="20" t="s">
        <v>18</v>
      </c>
      <c r="L31" s="20" t="s">
        <v>19</v>
      </c>
      <c r="M31" s="20">
        <v>2018</v>
      </c>
    </row>
    <row r="32" s="2" customFormat="1" ht="25" customHeight="1" spans="1:13">
      <c r="A32" s="20">
        <v>26</v>
      </c>
      <c r="B32" s="20" t="s">
        <v>55</v>
      </c>
      <c r="C32" s="20" t="s">
        <v>53</v>
      </c>
      <c r="D32" s="26">
        <v>45315</v>
      </c>
      <c r="E32" s="20">
        <v>10000</v>
      </c>
      <c r="F32" s="26">
        <v>45663</v>
      </c>
      <c r="G32" s="20">
        <v>349</v>
      </c>
      <c r="H32" s="31">
        <v>0.0435</v>
      </c>
      <c r="I32" s="58">
        <f t="shared" si="2"/>
        <v>415.931506849315</v>
      </c>
      <c r="J32" s="20" t="s">
        <v>55</v>
      </c>
      <c r="K32" s="20" t="s">
        <v>18</v>
      </c>
      <c r="L32" s="20" t="s">
        <v>19</v>
      </c>
      <c r="M32" s="20">
        <v>2017</v>
      </c>
    </row>
    <row r="33" s="2" customFormat="1" ht="25" customHeight="1" spans="1:13">
      <c r="A33" s="20">
        <v>27</v>
      </c>
      <c r="B33" s="20" t="s">
        <v>56</v>
      </c>
      <c r="C33" s="20" t="s">
        <v>53</v>
      </c>
      <c r="D33" s="26">
        <v>45315</v>
      </c>
      <c r="E33" s="20">
        <v>10000</v>
      </c>
      <c r="F33" s="26">
        <v>45663</v>
      </c>
      <c r="G33" s="20">
        <v>349</v>
      </c>
      <c r="H33" s="31">
        <v>0.0435</v>
      </c>
      <c r="I33" s="58">
        <f t="shared" si="2"/>
        <v>415.931506849315</v>
      </c>
      <c r="J33" s="20" t="s">
        <v>56</v>
      </c>
      <c r="K33" s="20" t="s">
        <v>18</v>
      </c>
      <c r="L33" s="20" t="s">
        <v>19</v>
      </c>
      <c r="M33" s="20">
        <v>2016</v>
      </c>
    </row>
    <row r="34" s="2" customFormat="1" ht="25" customHeight="1" spans="1:13">
      <c r="A34" s="20">
        <v>28</v>
      </c>
      <c r="B34" s="28" t="s">
        <v>57</v>
      </c>
      <c r="C34" s="20" t="s">
        <v>53</v>
      </c>
      <c r="D34" s="30">
        <v>45314</v>
      </c>
      <c r="E34" s="20">
        <v>10000</v>
      </c>
      <c r="F34" s="26">
        <v>45677</v>
      </c>
      <c r="G34" s="20">
        <v>364</v>
      </c>
      <c r="H34" s="31">
        <v>0.0435</v>
      </c>
      <c r="I34" s="58">
        <f t="shared" si="2"/>
        <v>433.808219178082</v>
      </c>
      <c r="J34" s="20" t="s">
        <v>57</v>
      </c>
      <c r="K34" s="20" t="s">
        <v>18</v>
      </c>
      <c r="L34" s="20" t="s">
        <v>19</v>
      </c>
      <c r="M34" s="20">
        <v>2015</v>
      </c>
    </row>
    <row r="35" s="2" customFormat="1" ht="25" customHeight="1" spans="1:13">
      <c r="A35" s="20">
        <v>29</v>
      </c>
      <c r="B35" s="28" t="s">
        <v>58</v>
      </c>
      <c r="C35" s="20" t="s">
        <v>53</v>
      </c>
      <c r="D35" s="30">
        <v>45340</v>
      </c>
      <c r="E35" s="28">
        <v>10000</v>
      </c>
      <c r="F35" s="30">
        <v>45667</v>
      </c>
      <c r="G35" s="20">
        <v>328</v>
      </c>
      <c r="H35" s="32">
        <v>0.0435</v>
      </c>
      <c r="I35" s="58">
        <f t="shared" si="2"/>
        <v>390.904109589041</v>
      </c>
      <c r="J35" s="28" t="s">
        <v>58</v>
      </c>
      <c r="K35" s="28" t="s">
        <v>18</v>
      </c>
      <c r="L35" s="28" t="s">
        <v>19</v>
      </c>
      <c r="M35" s="28">
        <v>2018</v>
      </c>
    </row>
    <row r="36" s="2" customFormat="1" ht="25" customHeight="1" spans="1:13">
      <c r="A36" s="20">
        <v>30</v>
      </c>
      <c r="B36" s="33" t="s">
        <v>59</v>
      </c>
      <c r="C36" s="20" t="s">
        <v>53</v>
      </c>
      <c r="D36" s="26">
        <v>45340</v>
      </c>
      <c r="E36" s="20">
        <v>10000</v>
      </c>
      <c r="F36" s="26">
        <v>45667</v>
      </c>
      <c r="G36" s="20">
        <v>328</v>
      </c>
      <c r="H36" s="32">
        <v>0.0435</v>
      </c>
      <c r="I36" s="58">
        <f t="shared" si="2"/>
        <v>390.904109589041</v>
      </c>
      <c r="J36" s="20" t="s">
        <v>59</v>
      </c>
      <c r="K36" s="20" t="s">
        <v>18</v>
      </c>
      <c r="L36" s="20" t="s">
        <v>19</v>
      </c>
      <c r="M36" s="20">
        <v>2017</v>
      </c>
    </row>
    <row r="37" s="2" customFormat="1" ht="25" customHeight="1" spans="1:13">
      <c r="A37" s="20">
        <v>31</v>
      </c>
      <c r="B37" s="28" t="s">
        <v>60</v>
      </c>
      <c r="C37" s="20" t="s">
        <v>53</v>
      </c>
      <c r="D37" s="26">
        <v>45320</v>
      </c>
      <c r="E37" s="20">
        <v>10000</v>
      </c>
      <c r="F37" s="26">
        <v>45685</v>
      </c>
      <c r="G37" s="28">
        <v>365</v>
      </c>
      <c r="H37" s="31">
        <v>0.0435</v>
      </c>
      <c r="I37" s="58">
        <f t="shared" si="2"/>
        <v>435</v>
      </c>
      <c r="J37" s="20" t="s">
        <v>61</v>
      </c>
      <c r="K37" s="20" t="s">
        <v>18</v>
      </c>
      <c r="L37" s="20" t="s">
        <v>62</v>
      </c>
      <c r="M37" s="20">
        <v>2015</v>
      </c>
    </row>
    <row r="38" s="2" customFormat="1" ht="25" customHeight="1" spans="1:13">
      <c r="A38" s="20">
        <v>32</v>
      </c>
      <c r="B38" s="20" t="s">
        <v>63</v>
      </c>
      <c r="C38" s="20" t="s">
        <v>53</v>
      </c>
      <c r="D38" s="26">
        <v>45400</v>
      </c>
      <c r="E38" s="20">
        <v>3000</v>
      </c>
      <c r="F38" s="26">
        <v>45747</v>
      </c>
      <c r="G38" s="20">
        <v>348</v>
      </c>
      <c r="H38" s="31">
        <v>0.0435</v>
      </c>
      <c r="I38" s="58">
        <v>124.4</v>
      </c>
      <c r="J38" s="20" t="s">
        <v>63</v>
      </c>
      <c r="K38" s="20" t="s">
        <v>18</v>
      </c>
      <c r="L38" s="20" t="s">
        <v>19</v>
      </c>
      <c r="M38" s="20">
        <v>2014</v>
      </c>
    </row>
    <row r="39" s="2" customFormat="1" ht="25" customHeight="1" spans="1:13">
      <c r="A39" s="20">
        <v>33</v>
      </c>
      <c r="B39" s="20" t="s">
        <v>64</v>
      </c>
      <c r="C39" s="20" t="s">
        <v>53</v>
      </c>
      <c r="D39" s="26">
        <v>45358</v>
      </c>
      <c r="E39" s="20">
        <v>10000</v>
      </c>
      <c r="F39" s="26">
        <v>45719</v>
      </c>
      <c r="G39" s="20">
        <v>362</v>
      </c>
      <c r="H39" s="31">
        <v>0.0435</v>
      </c>
      <c r="I39" s="58">
        <f t="shared" ref="I39:I51" si="3">G39*(435/365)</f>
        <v>431.424657534247</v>
      </c>
      <c r="J39" s="11" t="s">
        <v>64</v>
      </c>
      <c r="K39" s="20" t="s">
        <v>18</v>
      </c>
      <c r="L39" s="20" t="s">
        <v>19</v>
      </c>
      <c r="M39" s="20">
        <v>2015</v>
      </c>
    </row>
    <row r="40" s="2" customFormat="1" ht="25" customHeight="1" spans="1:13">
      <c r="A40" s="20">
        <v>34</v>
      </c>
      <c r="B40" s="20" t="s">
        <v>65</v>
      </c>
      <c r="C40" s="20" t="s">
        <v>53</v>
      </c>
      <c r="D40" s="26">
        <v>45363</v>
      </c>
      <c r="E40" s="20">
        <v>10000</v>
      </c>
      <c r="F40" s="26">
        <v>45727</v>
      </c>
      <c r="G40" s="20">
        <v>365</v>
      </c>
      <c r="H40" s="31">
        <v>0.0435</v>
      </c>
      <c r="I40" s="58">
        <f t="shared" si="3"/>
        <v>435</v>
      </c>
      <c r="J40" s="20" t="s">
        <v>65</v>
      </c>
      <c r="K40" s="20" t="s">
        <v>18</v>
      </c>
      <c r="L40" s="20" t="s">
        <v>19</v>
      </c>
      <c r="M40" s="20">
        <v>2016</v>
      </c>
    </row>
    <row r="41" s="2" customFormat="1" ht="25" customHeight="1" spans="1:13">
      <c r="A41" s="20">
        <v>35</v>
      </c>
      <c r="B41" s="29" t="s">
        <v>66</v>
      </c>
      <c r="C41" s="20" t="s">
        <v>53</v>
      </c>
      <c r="D41" s="26">
        <v>45363</v>
      </c>
      <c r="E41" s="20">
        <v>10000</v>
      </c>
      <c r="F41" s="26">
        <v>45727</v>
      </c>
      <c r="G41" s="20">
        <v>365</v>
      </c>
      <c r="H41" s="31">
        <v>0.0435</v>
      </c>
      <c r="I41" s="58">
        <f t="shared" si="3"/>
        <v>435</v>
      </c>
      <c r="J41" s="29" t="s">
        <v>66</v>
      </c>
      <c r="K41" s="20" t="s">
        <v>18</v>
      </c>
      <c r="L41" s="20" t="s">
        <v>19</v>
      </c>
      <c r="M41" s="20">
        <v>2016</v>
      </c>
    </row>
    <row r="42" s="2" customFormat="1" ht="25" customHeight="1" spans="1:13">
      <c r="A42" s="20">
        <v>36</v>
      </c>
      <c r="B42" s="20" t="s">
        <v>67</v>
      </c>
      <c r="C42" s="20" t="s">
        <v>53</v>
      </c>
      <c r="D42" s="26">
        <v>45363</v>
      </c>
      <c r="E42" s="20">
        <v>10000</v>
      </c>
      <c r="F42" s="26">
        <v>45727</v>
      </c>
      <c r="G42" s="20">
        <v>365</v>
      </c>
      <c r="H42" s="31">
        <v>0.0435</v>
      </c>
      <c r="I42" s="58">
        <f t="shared" si="3"/>
        <v>435</v>
      </c>
      <c r="J42" s="20" t="s">
        <v>67</v>
      </c>
      <c r="K42" s="20" t="s">
        <v>18</v>
      </c>
      <c r="L42" s="20" t="s">
        <v>19</v>
      </c>
      <c r="M42" s="20">
        <v>2016</v>
      </c>
    </row>
    <row r="43" s="2" customFormat="1" ht="25" customHeight="1" spans="1:13">
      <c r="A43" s="20">
        <v>37</v>
      </c>
      <c r="B43" s="20" t="s">
        <v>68</v>
      </c>
      <c r="C43" s="20" t="s">
        <v>53</v>
      </c>
      <c r="D43" s="26">
        <v>45400</v>
      </c>
      <c r="E43" s="20">
        <v>10000</v>
      </c>
      <c r="F43" s="26">
        <v>45764</v>
      </c>
      <c r="G43" s="20">
        <v>365</v>
      </c>
      <c r="H43" s="31">
        <v>0.0435</v>
      </c>
      <c r="I43" s="58">
        <f t="shared" si="3"/>
        <v>435</v>
      </c>
      <c r="J43" s="20" t="s">
        <v>68</v>
      </c>
      <c r="K43" s="20" t="s">
        <v>18</v>
      </c>
      <c r="L43" s="20" t="s">
        <v>19</v>
      </c>
      <c r="M43" s="20">
        <v>2016</v>
      </c>
    </row>
    <row r="44" s="2" customFormat="1" ht="25" customHeight="1" spans="1:13">
      <c r="A44" s="20">
        <v>38</v>
      </c>
      <c r="B44" s="20" t="s">
        <v>69</v>
      </c>
      <c r="C44" s="20" t="s">
        <v>53</v>
      </c>
      <c r="D44" s="26">
        <v>45447</v>
      </c>
      <c r="E44" s="20">
        <v>10000</v>
      </c>
      <c r="F44" s="26">
        <v>45812</v>
      </c>
      <c r="G44" s="28">
        <v>365</v>
      </c>
      <c r="H44" s="31">
        <v>0.0435</v>
      </c>
      <c r="I44" s="58">
        <f t="shared" si="3"/>
        <v>435</v>
      </c>
      <c r="J44" s="20" t="s">
        <v>69</v>
      </c>
      <c r="K44" s="20" t="s">
        <v>18</v>
      </c>
      <c r="L44" s="20" t="s">
        <v>19</v>
      </c>
      <c r="M44" s="20">
        <v>2016</v>
      </c>
    </row>
    <row r="45" s="2" customFormat="1" ht="25" customHeight="1" spans="1:13">
      <c r="A45" s="20">
        <v>39</v>
      </c>
      <c r="B45" s="20" t="s">
        <v>70</v>
      </c>
      <c r="C45" s="20" t="s">
        <v>53</v>
      </c>
      <c r="D45" s="26">
        <v>45447</v>
      </c>
      <c r="E45" s="20">
        <v>10000</v>
      </c>
      <c r="F45" s="26">
        <v>45812</v>
      </c>
      <c r="G45" s="28">
        <v>365</v>
      </c>
      <c r="H45" s="31">
        <v>0.0435</v>
      </c>
      <c r="I45" s="58">
        <f t="shared" si="3"/>
        <v>435</v>
      </c>
      <c r="J45" s="20" t="s">
        <v>70</v>
      </c>
      <c r="K45" s="20" t="s">
        <v>18</v>
      </c>
      <c r="L45" s="20" t="s">
        <v>19</v>
      </c>
      <c r="M45" s="20">
        <v>2016</v>
      </c>
    </row>
    <row r="46" s="2" customFormat="1" ht="25" customHeight="1" spans="1:13">
      <c r="A46" s="20">
        <v>40</v>
      </c>
      <c r="B46" s="20" t="s">
        <v>71</v>
      </c>
      <c r="C46" s="20" t="s">
        <v>53</v>
      </c>
      <c r="D46" s="26">
        <v>45163</v>
      </c>
      <c r="E46" s="20">
        <v>10000</v>
      </c>
      <c r="F46" s="26">
        <v>45499</v>
      </c>
      <c r="G46" s="28">
        <v>337</v>
      </c>
      <c r="H46" s="31">
        <v>0.0435</v>
      </c>
      <c r="I46" s="58">
        <f t="shared" si="3"/>
        <v>401.630136986301</v>
      </c>
      <c r="J46" s="20" t="s">
        <v>71</v>
      </c>
      <c r="K46" s="20" t="s">
        <v>18</v>
      </c>
      <c r="L46" s="20" t="s">
        <v>19</v>
      </c>
      <c r="M46" s="20">
        <v>2015</v>
      </c>
    </row>
    <row r="47" s="2" customFormat="1" ht="25" customHeight="1" spans="1:13">
      <c r="A47" s="20">
        <v>41</v>
      </c>
      <c r="B47" s="20" t="s">
        <v>72</v>
      </c>
      <c r="C47" s="20" t="s">
        <v>53</v>
      </c>
      <c r="D47" s="26">
        <v>45259</v>
      </c>
      <c r="E47" s="20">
        <v>10000</v>
      </c>
      <c r="F47" s="26">
        <v>45624</v>
      </c>
      <c r="G47" s="28">
        <v>365</v>
      </c>
      <c r="H47" s="31">
        <v>0.0435</v>
      </c>
      <c r="I47" s="58">
        <f t="shared" si="3"/>
        <v>435</v>
      </c>
      <c r="J47" s="20" t="s">
        <v>73</v>
      </c>
      <c r="K47" s="20" t="s">
        <v>18</v>
      </c>
      <c r="L47" s="20" t="s">
        <v>42</v>
      </c>
      <c r="M47" s="20">
        <v>2017</v>
      </c>
    </row>
    <row r="48" s="2" customFormat="1" ht="25" customHeight="1" spans="1:13">
      <c r="A48" s="20">
        <v>42</v>
      </c>
      <c r="B48" s="20" t="s">
        <v>74</v>
      </c>
      <c r="C48" s="20" t="s">
        <v>53</v>
      </c>
      <c r="D48" s="26">
        <v>45316</v>
      </c>
      <c r="E48" s="20">
        <v>10000</v>
      </c>
      <c r="F48" s="26">
        <v>45645</v>
      </c>
      <c r="G48" s="20">
        <v>330</v>
      </c>
      <c r="H48" s="31">
        <v>0.0435</v>
      </c>
      <c r="I48" s="58">
        <f t="shared" si="3"/>
        <v>393.287671232877</v>
      </c>
      <c r="J48" s="20" t="s">
        <v>74</v>
      </c>
      <c r="K48" s="20" t="s">
        <v>18</v>
      </c>
      <c r="L48" s="20" t="s">
        <v>19</v>
      </c>
      <c r="M48" s="20">
        <v>2015</v>
      </c>
    </row>
    <row r="49" s="2" customFormat="1" ht="25" customHeight="1" spans="1:13">
      <c r="A49" s="20">
        <v>43</v>
      </c>
      <c r="B49" s="20" t="s">
        <v>75</v>
      </c>
      <c r="C49" s="20" t="s">
        <v>53</v>
      </c>
      <c r="D49" s="26">
        <v>45326</v>
      </c>
      <c r="E49" s="20">
        <v>10000</v>
      </c>
      <c r="F49" s="26">
        <v>45664</v>
      </c>
      <c r="G49" s="20">
        <v>339</v>
      </c>
      <c r="H49" s="31">
        <v>0.0435</v>
      </c>
      <c r="I49" s="58">
        <f t="shared" si="3"/>
        <v>404.013698630137</v>
      </c>
      <c r="J49" s="20" t="s">
        <v>75</v>
      </c>
      <c r="K49" s="20" t="s">
        <v>18</v>
      </c>
      <c r="L49" s="20" t="s">
        <v>19</v>
      </c>
      <c r="M49" s="11">
        <v>2016</v>
      </c>
    </row>
    <row r="50" s="2" customFormat="1" ht="25" customHeight="1" spans="1:13">
      <c r="A50" s="20">
        <v>44</v>
      </c>
      <c r="B50" s="20" t="s">
        <v>76</v>
      </c>
      <c r="C50" s="20" t="s">
        <v>53</v>
      </c>
      <c r="D50" s="26">
        <v>45301</v>
      </c>
      <c r="E50" s="20">
        <v>10000</v>
      </c>
      <c r="F50" s="26">
        <v>45664</v>
      </c>
      <c r="G50" s="20">
        <v>364</v>
      </c>
      <c r="H50" s="31">
        <v>0.0435</v>
      </c>
      <c r="I50" s="58">
        <f t="shared" si="3"/>
        <v>433.808219178082</v>
      </c>
      <c r="J50" s="20" t="s">
        <v>76</v>
      </c>
      <c r="K50" s="20" t="s">
        <v>18</v>
      </c>
      <c r="L50" s="20" t="s">
        <v>19</v>
      </c>
      <c r="M50" s="20">
        <v>2016</v>
      </c>
    </row>
    <row r="51" s="2" customFormat="1" ht="25" customHeight="1" spans="1:13">
      <c r="A51" s="20">
        <v>45</v>
      </c>
      <c r="B51" s="20" t="s">
        <v>77</v>
      </c>
      <c r="C51" s="20" t="s">
        <v>53</v>
      </c>
      <c r="D51" s="26">
        <v>45340</v>
      </c>
      <c r="E51" s="20">
        <v>10000</v>
      </c>
      <c r="F51" s="26">
        <v>45667</v>
      </c>
      <c r="G51" s="20">
        <v>328</v>
      </c>
      <c r="H51" s="31">
        <v>0.0435</v>
      </c>
      <c r="I51" s="58">
        <f t="shared" si="3"/>
        <v>390.904109589041</v>
      </c>
      <c r="J51" s="20" t="s">
        <v>77</v>
      </c>
      <c r="K51" s="20" t="s">
        <v>18</v>
      </c>
      <c r="L51" s="20" t="s">
        <v>19</v>
      </c>
      <c r="M51" s="11">
        <v>2018</v>
      </c>
    </row>
    <row r="52" s="2" customFormat="1" ht="25" customHeight="1" spans="1:13">
      <c r="A52" s="34" t="s">
        <v>33</v>
      </c>
      <c r="B52" s="35"/>
      <c r="C52" s="36" t="s">
        <v>78</v>
      </c>
      <c r="D52" s="36"/>
      <c r="E52" s="36">
        <f>SUM(E30:E51)</f>
        <v>213000</v>
      </c>
      <c r="F52" s="36"/>
      <c r="G52" s="36"/>
      <c r="H52" s="36"/>
      <c r="I52" s="59">
        <v>8952.9</v>
      </c>
      <c r="J52" s="20"/>
      <c r="K52" s="60"/>
      <c r="L52" s="20"/>
      <c r="M52" s="20"/>
    </row>
    <row r="53" s="2" customFormat="1" ht="25" customHeight="1" spans="1:13">
      <c r="A53" s="37">
        <v>46</v>
      </c>
      <c r="B53" s="38" t="s">
        <v>79</v>
      </c>
      <c r="C53" s="29" t="s">
        <v>80</v>
      </c>
      <c r="D53" s="39">
        <v>45320</v>
      </c>
      <c r="E53" s="37">
        <v>10000</v>
      </c>
      <c r="F53" s="39">
        <v>45672</v>
      </c>
      <c r="G53" s="37">
        <v>353</v>
      </c>
      <c r="H53" s="40">
        <v>0.0435</v>
      </c>
      <c r="I53" s="58">
        <f t="shared" ref="I53:I56" si="4">G53*1.1918</f>
        <v>420.7054</v>
      </c>
      <c r="J53" s="37" t="s">
        <v>81</v>
      </c>
      <c r="K53" s="29" t="s">
        <v>37</v>
      </c>
      <c r="L53" s="37" t="s">
        <v>82</v>
      </c>
      <c r="M53" s="11">
        <v>2017</v>
      </c>
    </row>
    <row r="54" s="2" customFormat="1" ht="25" customHeight="1" spans="1:13">
      <c r="A54" s="37">
        <v>47</v>
      </c>
      <c r="B54" s="38" t="s">
        <v>83</v>
      </c>
      <c r="C54" s="29" t="s">
        <v>80</v>
      </c>
      <c r="D54" s="39">
        <v>45377</v>
      </c>
      <c r="E54" s="37">
        <v>10000</v>
      </c>
      <c r="F54" s="39">
        <v>45729</v>
      </c>
      <c r="G54" s="37">
        <v>353</v>
      </c>
      <c r="H54" s="40">
        <v>0.0435</v>
      </c>
      <c r="I54" s="58">
        <f t="shared" si="4"/>
        <v>420.7054</v>
      </c>
      <c r="J54" s="29" t="s">
        <v>84</v>
      </c>
      <c r="K54" s="29" t="s">
        <v>37</v>
      </c>
      <c r="L54" s="37" t="s">
        <v>62</v>
      </c>
      <c r="M54" s="11">
        <v>2016</v>
      </c>
    </row>
    <row r="55" s="2" customFormat="1" ht="25" customHeight="1" spans="1:13">
      <c r="A55" s="37">
        <v>48</v>
      </c>
      <c r="B55" s="38" t="s">
        <v>85</v>
      </c>
      <c r="C55" s="29" t="s">
        <v>80</v>
      </c>
      <c r="D55" s="39">
        <v>45377</v>
      </c>
      <c r="E55" s="37">
        <v>10000</v>
      </c>
      <c r="F55" s="39">
        <v>45741</v>
      </c>
      <c r="G55" s="37">
        <v>365</v>
      </c>
      <c r="H55" s="40">
        <v>0.0435</v>
      </c>
      <c r="I55" s="58">
        <f t="shared" si="4"/>
        <v>435.007</v>
      </c>
      <c r="J55" s="20" t="s">
        <v>86</v>
      </c>
      <c r="K55" s="29" t="s">
        <v>37</v>
      </c>
      <c r="L55" s="45" t="s">
        <v>42</v>
      </c>
      <c r="M55" s="61">
        <v>2016</v>
      </c>
    </row>
    <row r="56" s="2" customFormat="1" ht="25" customHeight="1" spans="1:13">
      <c r="A56" s="37">
        <v>49</v>
      </c>
      <c r="B56" s="41" t="s">
        <v>87</v>
      </c>
      <c r="C56" s="29" t="s">
        <v>80</v>
      </c>
      <c r="D56" s="26">
        <v>45400</v>
      </c>
      <c r="E56" s="20">
        <v>10000</v>
      </c>
      <c r="F56" s="42">
        <v>45763</v>
      </c>
      <c r="G56" s="37">
        <v>364</v>
      </c>
      <c r="H56" s="40">
        <v>0.0435</v>
      </c>
      <c r="I56" s="58">
        <f t="shared" si="4"/>
        <v>433.8152</v>
      </c>
      <c r="J56" s="29" t="s">
        <v>87</v>
      </c>
      <c r="K56" s="29" t="s">
        <v>37</v>
      </c>
      <c r="L56" s="29" t="s">
        <v>19</v>
      </c>
      <c r="M56" s="62">
        <v>2015</v>
      </c>
    </row>
    <row r="57" s="2" customFormat="1" ht="25" customHeight="1" spans="1:13">
      <c r="A57" s="37">
        <v>50</v>
      </c>
      <c r="B57" s="43" t="s">
        <v>88</v>
      </c>
      <c r="C57" s="29" t="s">
        <v>80</v>
      </c>
      <c r="D57" s="26">
        <v>45400</v>
      </c>
      <c r="E57" s="20">
        <v>5000</v>
      </c>
      <c r="F57" s="39">
        <v>45764</v>
      </c>
      <c r="G57" s="38">
        <v>365</v>
      </c>
      <c r="H57" s="40">
        <v>0.0435</v>
      </c>
      <c r="I57" s="56">
        <v>217.5</v>
      </c>
      <c r="J57" s="29" t="s">
        <v>88</v>
      </c>
      <c r="K57" s="29" t="s">
        <v>37</v>
      </c>
      <c r="L57" s="29" t="s">
        <v>19</v>
      </c>
      <c r="M57" s="29">
        <v>2016</v>
      </c>
    </row>
    <row r="58" s="2" customFormat="1" ht="25" customHeight="1" spans="1:13">
      <c r="A58" s="37">
        <v>51</v>
      </c>
      <c r="B58" s="43" t="s">
        <v>89</v>
      </c>
      <c r="C58" s="29" t="s">
        <v>80</v>
      </c>
      <c r="D58" s="39">
        <v>45400</v>
      </c>
      <c r="E58" s="20">
        <v>10000</v>
      </c>
      <c r="F58" s="39">
        <v>45762</v>
      </c>
      <c r="G58" s="37">
        <v>363</v>
      </c>
      <c r="H58" s="40">
        <v>0.0435</v>
      </c>
      <c r="I58" s="58">
        <f t="shared" ref="I58:I70" si="5">G58*1.1918</f>
        <v>432.6234</v>
      </c>
      <c r="J58" s="37" t="s">
        <v>90</v>
      </c>
      <c r="K58" s="29" t="s">
        <v>37</v>
      </c>
      <c r="L58" s="37" t="s">
        <v>62</v>
      </c>
      <c r="M58" s="37">
        <v>2016</v>
      </c>
    </row>
    <row r="59" s="2" customFormat="1" ht="25" customHeight="1" spans="1:13">
      <c r="A59" s="37">
        <v>52</v>
      </c>
      <c r="B59" s="43" t="s">
        <v>91</v>
      </c>
      <c r="C59" s="29" t="s">
        <v>80</v>
      </c>
      <c r="D59" s="26">
        <v>45471</v>
      </c>
      <c r="E59" s="20">
        <v>10000</v>
      </c>
      <c r="F59" s="26">
        <v>45835</v>
      </c>
      <c r="G59" s="37">
        <v>365</v>
      </c>
      <c r="H59" s="31">
        <v>0.0435</v>
      </c>
      <c r="I59" s="58">
        <f t="shared" si="5"/>
        <v>435.007</v>
      </c>
      <c r="J59" s="20" t="s">
        <v>92</v>
      </c>
      <c r="K59" s="20" t="s">
        <v>37</v>
      </c>
      <c r="L59" s="20" t="s">
        <v>62</v>
      </c>
      <c r="M59" s="20">
        <v>2014</v>
      </c>
    </row>
    <row r="60" s="2" customFormat="1" ht="25" customHeight="1" spans="1:13">
      <c r="A60" s="37">
        <v>53</v>
      </c>
      <c r="B60" s="28" t="s">
        <v>93</v>
      </c>
      <c r="C60" s="29" t="s">
        <v>80</v>
      </c>
      <c r="D60" s="26">
        <v>45176</v>
      </c>
      <c r="E60" s="20">
        <v>10000</v>
      </c>
      <c r="F60" s="26">
        <v>45541</v>
      </c>
      <c r="G60" s="38">
        <v>365</v>
      </c>
      <c r="H60" s="31">
        <v>0.0435</v>
      </c>
      <c r="I60" s="58">
        <v>435</v>
      </c>
      <c r="J60" s="20" t="s">
        <v>94</v>
      </c>
      <c r="K60" s="20" t="s">
        <v>37</v>
      </c>
      <c r="L60" s="20" t="s">
        <v>62</v>
      </c>
      <c r="M60" s="20">
        <v>2018</v>
      </c>
    </row>
    <row r="61" s="2" customFormat="1" ht="25" customHeight="1" spans="1:13">
      <c r="A61" s="37">
        <v>54</v>
      </c>
      <c r="B61" s="28" t="s">
        <v>95</v>
      </c>
      <c r="C61" s="29" t="s">
        <v>80</v>
      </c>
      <c r="D61" s="26">
        <v>45171</v>
      </c>
      <c r="E61" s="20">
        <v>10000</v>
      </c>
      <c r="F61" s="26">
        <v>45536</v>
      </c>
      <c r="G61" s="38">
        <v>365</v>
      </c>
      <c r="H61" s="31">
        <v>0.0435</v>
      </c>
      <c r="I61" s="58">
        <v>435</v>
      </c>
      <c r="J61" s="20" t="s">
        <v>95</v>
      </c>
      <c r="K61" s="20" t="s">
        <v>37</v>
      </c>
      <c r="L61" s="20" t="s">
        <v>19</v>
      </c>
      <c r="M61" s="20">
        <v>2016</v>
      </c>
    </row>
    <row r="62" s="2" customFormat="1" ht="25" customHeight="1" spans="1:13">
      <c r="A62" s="37">
        <v>55</v>
      </c>
      <c r="B62" s="28" t="s">
        <v>96</v>
      </c>
      <c r="C62" s="29" t="s">
        <v>80</v>
      </c>
      <c r="D62" s="26">
        <v>45171</v>
      </c>
      <c r="E62" s="20">
        <v>10000</v>
      </c>
      <c r="F62" s="26">
        <v>45536</v>
      </c>
      <c r="G62" s="38">
        <v>365</v>
      </c>
      <c r="H62" s="31">
        <v>0.0435</v>
      </c>
      <c r="I62" s="58">
        <v>435</v>
      </c>
      <c r="J62" s="20" t="s">
        <v>96</v>
      </c>
      <c r="K62" s="20" t="s">
        <v>37</v>
      </c>
      <c r="L62" s="20" t="s">
        <v>19</v>
      </c>
      <c r="M62" s="20">
        <v>2015</v>
      </c>
    </row>
    <row r="63" s="2" customFormat="1" ht="25" customHeight="1" spans="1:13">
      <c r="A63" s="37">
        <v>56</v>
      </c>
      <c r="B63" s="28" t="s">
        <v>97</v>
      </c>
      <c r="C63" s="29" t="s">
        <v>80</v>
      </c>
      <c r="D63" s="44">
        <v>45225</v>
      </c>
      <c r="E63" s="45">
        <v>10000</v>
      </c>
      <c r="F63" s="44">
        <v>45575</v>
      </c>
      <c r="G63" s="37">
        <v>351</v>
      </c>
      <c r="H63" s="40">
        <v>0.0435</v>
      </c>
      <c r="I63" s="58">
        <f t="shared" si="5"/>
        <v>418.3218</v>
      </c>
      <c r="J63" s="20" t="s">
        <v>97</v>
      </c>
      <c r="K63" s="45" t="s">
        <v>37</v>
      </c>
      <c r="L63" s="45" t="s">
        <v>19</v>
      </c>
      <c r="M63" s="45">
        <v>2016</v>
      </c>
    </row>
    <row r="64" s="2" customFormat="1" ht="25" customHeight="1" spans="1:13">
      <c r="A64" s="37">
        <v>57</v>
      </c>
      <c r="B64" s="28" t="s">
        <v>98</v>
      </c>
      <c r="C64" s="29" t="s">
        <v>80</v>
      </c>
      <c r="D64" s="25">
        <v>45225</v>
      </c>
      <c r="E64" s="45">
        <v>10000</v>
      </c>
      <c r="F64" s="44">
        <v>45576</v>
      </c>
      <c r="G64" s="37">
        <v>352</v>
      </c>
      <c r="H64" s="40">
        <v>0.0435</v>
      </c>
      <c r="I64" s="58">
        <f t="shared" si="5"/>
        <v>419.5136</v>
      </c>
      <c r="J64" s="20" t="s">
        <v>98</v>
      </c>
      <c r="K64" s="45" t="s">
        <v>37</v>
      </c>
      <c r="L64" s="45" t="s">
        <v>19</v>
      </c>
      <c r="M64" s="45">
        <v>2015</v>
      </c>
    </row>
    <row r="65" s="2" customFormat="1" ht="25" customHeight="1" spans="1:13">
      <c r="A65" s="37">
        <v>58</v>
      </c>
      <c r="B65" s="28" t="s">
        <v>99</v>
      </c>
      <c r="C65" s="29" t="s">
        <v>80</v>
      </c>
      <c r="D65" s="44">
        <v>45225</v>
      </c>
      <c r="E65" s="45">
        <v>10000</v>
      </c>
      <c r="F65" s="44">
        <v>45578</v>
      </c>
      <c r="G65" s="37">
        <v>354</v>
      </c>
      <c r="H65" s="40">
        <v>0.0435</v>
      </c>
      <c r="I65" s="58">
        <f t="shared" si="5"/>
        <v>421.8972</v>
      </c>
      <c r="J65" s="20" t="s">
        <v>100</v>
      </c>
      <c r="K65" s="45" t="s">
        <v>37</v>
      </c>
      <c r="L65" s="20" t="s">
        <v>42</v>
      </c>
      <c r="M65" s="45">
        <v>2019</v>
      </c>
    </row>
    <row r="66" s="2" customFormat="1" ht="25" customHeight="1" spans="1:13">
      <c r="A66" s="37">
        <v>59</v>
      </c>
      <c r="B66" s="28" t="s">
        <v>101</v>
      </c>
      <c r="C66" s="29" t="s">
        <v>80</v>
      </c>
      <c r="D66" s="44">
        <v>45225</v>
      </c>
      <c r="E66" s="45">
        <v>10000</v>
      </c>
      <c r="F66" s="44">
        <v>45578</v>
      </c>
      <c r="G66" s="37">
        <v>354</v>
      </c>
      <c r="H66" s="40">
        <v>0.0435</v>
      </c>
      <c r="I66" s="58">
        <f t="shared" si="5"/>
        <v>421.8972</v>
      </c>
      <c r="J66" s="20" t="s">
        <v>101</v>
      </c>
      <c r="K66" s="45" t="s">
        <v>37</v>
      </c>
      <c r="L66" s="45" t="s">
        <v>19</v>
      </c>
      <c r="M66" s="45">
        <v>2016</v>
      </c>
    </row>
    <row r="67" s="2" customFormat="1" ht="25" customHeight="1" spans="1:13">
      <c r="A67" s="37">
        <v>60</v>
      </c>
      <c r="B67" s="63" t="s">
        <v>102</v>
      </c>
      <c r="C67" s="29" t="s">
        <v>80</v>
      </c>
      <c r="D67" s="44">
        <v>45225</v>
      </c>
      <c r="E67" s="45">
        <v>10000</v>
      </c>
      <c r="F67" s="44">
        <v>45576</v>
      </c>
      <c r="G67" s="37">
        <v>352</v>
      </c>
      <c r="H67" s="40">
        <v>0.0435</v>
      </c>
      <c r="I67" s="58">
        <f t="shared" si="5"/>
        <v>419.5136</v>
      </c>
      <c r="J67" s="45" t="s">
        <v>102</v>
      </c>
      <c r="K67" s="45" t="s">
        <v>37</v>
      </c>
      <c r="L67" s="45" t="s">
        <v>19</v>
      </c>
      <c r="M67" s="45">
        <v>2018</v>
      </c>
    </row>
    <row r="68" s="2" customFormat="1" ht="25" customHeight="1" spans="1:13">
      <c r="A68" s="37">
        <v>61</v>
      </c>
      <c r="B68" s="63" t="s">
        <v>103</v>
      </c>
      <c r="C68" s="29" t="s">
        <v>80</v>
      </c>
      <c r="D68" s="44">
        <v>45225</v>
      </c>
      <c r="E68" s="45">
        <v>10000</v>
      </c>
      <c r="F68" s="44">
        <v>45578</v>
      </c>
      <c r="G68" s="37">
        <v>354</v>
      </c>
      <c r="H68" s="40">
        <v>0.0435</v>
      </c>
      <c r="I68" s="58">
        <f t="shared" si="5"/>
        <v>421.8972</v>
      </c>
      <c r="J68" s="45" t="s">
        <v>103</v>
      </c>
      <c r="K68" s="45" t="s">
        <v>37</v>
      </c>
      <c r="L68" s="45" t="s">
        <v>19</v>
      </c>
      <c r="M68" s="45">
        <v>2019</v>
      </c>
    </row>
    <row r="69" s="2" customFormat="1" ht="25" customHeight="1" spans="1:13">
      <c r="A69" s="37">
        <v>62</v>
      </c>
      <c r="B69" s="63" t="s">
        <v>104</v>
      </c>
      <c r="C69" s="29" t="s">
        <v>80</v>
      </c>
      <c r="D69" s="64">
        <v>45225</v>
      </c>
      <c r="E69" s="63">
        <v>10000</v>
      </c>
      <c r="F69" s="64">
        <v>45578</v>
      </c>
      <c r="G69" s="37">
        <v>354</v>
      </c>
      <c r="H69" s="40">
        <v>0.0435</v>
      </c>
      <c r="I69" s="58">
        <f t="shared" si="5"/>
        <v>421.8972</v>
      </c>
      <c r="J69" s="45" t="s">
        <v>104</v>
      </c>
      <c r="K69" s="45" t="s">
        <v>37</v>
      </c>
      <c r="L69" s="45" t="s">
        <v>19</v>
      </c>
      <c r="M69" s="45">
        <v>2016</v>
      </c>
    </row>
    <row r="70" s="2" customFormat="1" ht="25" customHeight="1" spans="1:13">
      <c r="A70" s="37">
        <v>63</v>
      </c>
      <c r="B70" s="65" t="s">
        <v>105</v>
      </c>
      <c r="C70" s="29" t="s">
        <v>80</v>
      </c>
      <c r="D70" s="44">
        <v>45287</v>
      </c>
      <c r="E70" s="45">
        <v>10000</v>
      </c>
      <c r="F70" s="44">
        <v>45649</v>
      </c>
      <c r="G70" s="37">
        <v>363</v>
      </c>
      <c r="H70" s="40">
        <v>0.0435</v>
      </c>
      <c r="I70" s="58">
        <f t="shared" si="5"/>
        <v>432.6234</v>
      </c>
      <c r="J70" s="45" t="s">
        <v>105</v>
      </c>
      <c r="K70" s="45" t="s">
        <v>37</v>
      </c>
      <c r="L70" s="45" t="s">
        <v>19</v>
      </c>
      <c r="M70" s="45">
        <v>2016</v>
      </c>
    </row>
    <row r="71" s="2" customFormat="1" ht="25" customHeight="1" spans="1:13">
      <c r="A71" s="17" t="s">
        <v>33</v>
      </c>
      <c r="B71" s="66"/>
      <c r="C71" s="67" t="s">
        <v>106</v>
      </c>
      <c r="D71" s="67"/>
      <c r="E71" s="67">
        <v>175000</v>
      </c>
      <c r="F71" s="67"/>
      <c r="G71" s="67"/>
      <c r="H71" s="67"/>
      <c r="I71" s="57">
        <v>7477.8</v>
      </c>
      <c r="J71" s="37"/>
      <c r="K71" s="37"/>
      <c r="L71" s="37"/>
      <c r="M71" s="37"/>
    </row>
    <row r="72" s="3" customFormat="1" ht="25" customHeight="1" spans="1:13">
      <c r="A72" s="34" t="s">
        <v>107</v>
      </c>
      <c r="B72" s="35"/>
      <c r="C72" s="36" t="s">
        <v>108</v>
      </c>
      <c r="D72" s="36"/>
      <c r="E72" s="36">
        <f>E71+E52+E29+E17</f>
        <v>618000</v>
      </c>
      <c r="F72" s="36"/>
      <c r="G72" s="36"/>
      <c r="H72" s="36"/>
      <c r="I72" s="59">
        <f>I17+I29+I52+I71</f>
        <v>26353.3205479452</v>
      </c>
      <c r="J72" s="20"/>
      <c r="K72" s="60"/>
      <c r="L72" s="20"/>
      <c r="M72" s="20"/>
    </row>
  </sheetData>
  <mergeCells count="18">
    <mergeCell ref="A1:L1"/>
    <mergeCell ref="A2:M2"/>
    <mergeCell ref="J3:L3"/>
    <mergeCell ref="A17:B17"/>
    <mergeCell ref="A29:B29"/>
    <mergeCell ref="A52:B52"/>
    <mergeCell ref="A71:B71"/>
    <mergeCell ref="A72:B7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</mergeCells>
  <printOptions horizontalCentered="1"/>
  <pageMargins left="0.511805555555556" right="0.511805555555556" top="0.751388888888889" bottom="0.751388888888889" header="0.298611111111111" footer="0.298611111111111"/>
  <pageSetup paperSize="9" fitToHeight="0" orientation="landscape" horizontalDpi="600"/>
  <headerFooter/>
  <ignoredErrors>
    <ignoredError sqref="I17" formula="1"/>
    <ignoredError sqref="E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周玲</cp:lastModifiedBy>
  <dcterms:created xsi:type="dcterms:W3CDTF">2023-05-12T11:15:00Z</dcterms:created>
  <dcterms:modified xsi:type="dcterms:W3CDTF">2025-10-30T03:09:07Z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A2256298D24D4798BB4D8DF21EACD49C_13</vt:lpwstr>
  </property>
</Properties>
</file>