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3870" windowHeight="12510"/>
  </bookViews>
  <sheets>
    <sheet name="2021年春季分配附件1（1）" sheetId="14" r:id="rId1"/>
    <sheet name="春季财政云指标分配附件2（1）" sheetId="15" r:id="rId2"/>
  </sheets>
  <definedNames>
    <definedName name="_xlnm._FilterDatabase" localSheetId="0" hidden="1">'2021年春季分配附件1（1）'!$A$5:$S$94</definedName>
    <definedName name="_xlnm.Print_Titles" localSheetId="0">'2021年春季分配附件1（1）'!$2:$5</definedName>
  </definedNames>
  <calcPr calcId="125725"/>
</workbook>
</file>

<file path=xl/calcChain.xml><?xml version="1.0" encoding="utf-8"?>
<calcChain xmlns="http://schemas.openxmlformats.org/spreadsheetml/2006/main">
  <c r="R96" i="14"/>
  <c r="Q96"/>
  <c r="P96"/>
  <c r="O96"/>
  <c r="N96"/>
  <c r="K96"/>
  <c r="J96"/>
  <c r="I96"/>
  <c r="F96"/>
  <c r="E96"/>
  <c r="D96"/>
  <c r="R95"/>
  <c r="Q95"/>
  <c r="P95"/>
  <c r="O95"/>
  <c r="N95"/>
  <c r="K95"/>
  <c r="J95"/>
  <c r="I95"/>
  <c r="F95"/>
  <c r="E95"/>
  <c r="D95"/>
  <c r="R93"/>
  <c r="Q93"/>
  <c r="P93"/>
  <c r="O93"/>
  <c r="N93"/>
  <c r="K93"/>
  <c r="J93"/>
  <c r="I93"/>
  <c r="F93"/>
  <c r="E93"/>
  <c r="D93"/>
  <c r="R81"/>
  <c r="Q81"/>
  <c r="P81"/>
  <c r="O81"/>
  <c r="N81"/>
  <c r="K81"/>
  <c r="J81"/>
  <c r="I81"/>
  <c r="F81"/>
  <c r="E81"/>
  <c r="D81"/>
  <c r="R76"/>
  <c r="Q76"/>
  <c r="P76"/>
  <c r="O76"/>
  <c r="N76"/>
  <c r="K76"/>
  <c r="J76"/>
  <c r="I76"/>
  <c r="F76"/>
  <c r="E76"/>
  <c r="D76"/>
  <c r="R69"/>
  <c r="Q69"/>
  <c r="P69"/>
  <c r="O69"/>
  <c r="N69"/>
  <c r="K69"/>
  <c r="J69"/>
  <c r="I69"/>
  <c r="F69"/>
  <c r="E69"/>
  <c r="D69"/>
  <c r="R62"/>
  <c r="Q62"/>
  <c r="P62"/>
  <c r="O62"/>
  <c r="N62"/>
  <c r="K62"/>
  <c r="J62"/>
  <c r="I62"/>
  <c r="F62"/>
  <c r="E62"/>
  <c r="D62"/>
  <c r="R55"/>
  <c r="Q55"/>
  <c r="P55"/>
  <c r="O55"/>
  <c r="N55"/>
  <c r="K55"/>
  <c r="J55"/>
  <c r="I55"/>
  <c r="F55"/>
  <c r="E55"/>
  <c r="D55"/>
  <c r="R48"/>
  <c r="Q48"/>
  <c r="P48"/>
  <c r="O48"/>
  <c r="N48"/>
  <c r="K48"/>
  <c r="J48"/>
  <c r="I48"/>
  <c r="F48"/>
  <c r="E48"/>
  <c r="D48"/>
  <c r="R42"/>
  <c r="Q42"/>
  <c r="P42"/>
  <c r="O42"/>
  <c r="N42"/>
  <c r="K42"/>
  <c r="J42"/>
  <c r="I42"/>
  <c r="F42"/>
  <c r="E42"/>
  <c r="D42"/>
  <c r="R36"/>
  <c r="Q36"/>
  <c r="P36"/>
  <c r="O36"/>
  <c r="N36"/>
  <c r="K36"/>
  <c r="J36"/>
  <c r="I36"/>
  <c r="F36"/>
  <c r="E36"/>
  <c r="D36"/>
  <c r="R28"/>
  <c r="Q28"/>
  <c r="P28"/>
  <c r="O28"/>
  <c r="N28"/>
  <c r="K28"/>
  <c r="J28"/>
  <c r="I28"/>
  <c r="F28"/>
  <c r="E28"/>
  <c r="D28"/>
  <c r="R23"/>
  <c r="Q23"/>
  <c r="P23"/>
  <c r="O23"/>
  <c r="N23"/>
  <c r="K23"/>
  <c r="J23"/>
  <c r="I23"/>
  <c r="F23"/>
  <c r="E23"/>
  <c r="D23"/>
  <c r="R19"/>
  <c r="Q19"/>
  <c r="P19"/>
  <c r="O19"/>
  <c r="N19"/>
  <c r="K19"/>
  <c r="J19"/>
  <c r="I19"/>
  <c r="F19"/>
  <c r="E19"/>
  <c r="D19"/>
  <c r="R15"/>
  <c r="Q15"/>
  <c r="P15"/>
  <c r="O15"/>
  <c r="N15"/>
  <c r="K15"/>
  <c r="J15"/>
  <c r="I15"/>
  <c r="F15"/>
  <c r="E15"/>
  <c r="D15"/>
  <c r="R11"/>
  <c r="Q11"/>
  <c r="P11"/>
  <c r="O11"/>
  <c r="N11"/>
  <c r="K11"/>
  <c r="J11"/>
  <c r="I11"/>
  <c r="F11"/>
  <c r="E11"/>
  <c r="D11"/>
  <c r="R25"/>
  <c r="R32"/>
  <c r="O7"/>
  <c r="N7"/>
  <c r="P7" s="1"/>
  <c r="R7" s="1"/>
  <c r="P13"/>
  <c r="R13" s="1"/>
  <c r="P22"/>
  <c r="R22" s="1"/>
  <c r="P24"/>
  <c r="R24" s="1"/>
  <c r="P25"/>
  <c r="P29"/>
  <c r="R29" s="1"/>
  <c r="P30"/>
  <c r="R30" s="1"/>
  <c r="P31"/>
  <c r="R31" s="1"/>
  <c r="P32"/>
  <c r="P35"/>
  <c r="R35" s="1"/>
  <c r="P37"/>
  <c r="R37" s="1"/>
  <c r="P38"/>
  <c r="R38" s="1"/>
  <c r="P39"/>
  <c r="R39" s="1"/>
  <c r="P43"/>
  <c r="R43" s="1"/>
  <c r="P44"/>
  <c r="R44" s="1"/>
  <c r="P45"/>
  <c r="R45" s="1"/>
  <c r="P46"/>
  <c r="R46" s="1"/>
  <c r="P50"/>
  <c r="R50" s="1"/>
  <c r="P51"/>
  <c r="R51" s="1"/>
  <c r="P52"/>
  <c r="R52" s="1"/>
  <c r="P53"/>
  <c r="R53" s="1"/>
  <c r="P57"/>
  <c r="R57" s="1"/>
  <c r="P58"/>
  <c r="R58" s="1"/>
  <c r="P59"/>
  <c r="R59" s="1"/>
  <c r="P60"/>
  <c r="R60" s="1"/>
  <c r="P64"/>
  <c r="R64" s="1"/>
  <c r="P65"/>
  <c r="R65" s="1"/>
  <c r="P66"/>
  <c r="R66" s="1"/>
  <c r="P67"/>
  <c r="R67" s="1"/>
  <c r="P71"/>
  <c r="R71" s="1"/>
  <c r="P72"/>
  <c r="R72" s="1"/>
  <c r="P73"/>
  <c r="R73" s="1"/>
  <c r="P74"/>
  <c r="R74" s="1"/>
  <c r="P78"/>
  <c r="R78" s="1"/>
  <c r="P79"/>
  <c r="R79" s="1"/>
  <c r="P80"/>
  <c r="R80" s="1"/>
  <c r="P82"/>
  <c r="R82" s="1"/>
  <c r="P85"/>
  <c r="R85" s="1"/>
  <c r="P86"/>
  <c r="R86" s="1"/>
  <c r="P87"/>
  <c r="R87" s="1"/>
  <c r="P88"/>
  <c r="R88" s="1"/>
  <c r="P91"/>
  <c r="R91" s="1"/>
  <c r="P92"/>
  <c r="R92" s="1"/>
  <c r="P94"/>
  <c r="R94" s="1"/>
  <c r="O22"/>
  <c r="O24"/>
  <c r="O25"/>
  <c r="O26"/>
  <c r="O27"/>
  <c r="O29"/>
  <c r="O30"/>
  <c r="O31"/>
  <c r="O32"/>
  <c r="O33"/>
  <c r="O34"/>
  <c r="O35"/>
  <c r="O37"/>
  <c r="O38"/>
  <c r="O39"/>
  <c r="O40"/>
  <c r="O41"/>
  <c r="O43"/>
  <c r="O44"/>
  <c r="O45"/>
  <c r="O46"/>
  <c r="O47"/>
  <c r="O49"/>
  <c r="O50"/>
  <c r="O51"/>
  <c r="O52"/>
  <c r="O53"/>
  <c r="O54"/>
  <c r="O56"/>
  <c r="O57"/>
  <c r="O58"/>
  <c r="O59"/>
  <c r="O60"/>
  <c r="O61"/>
  <c r="O63"/>
  <c r="O64"/>
  <c r="O65"/>
  <c r="O66"/>
  <c r="O67"/>
  <c r="O68"/>
  <c r="O70"/>
  <c r="O71"/>
  <c r="O72"/>
  <c r="O73"/>
  <c r="O74"/>
  <c r="O75"/>
  <c r="O77"/>
  <c r="O78"/>
  <c r="O79"/>
  <c r="O80"/>
  <c r="O82"/>
  <c r="O83"/>
  <c r="O84"/>
  <c r="O85"/>
  <c r="O86"/>
  <c r="O87"/>
  <c r="O88"/>
  <c r="O89"/>
  <c r="O90"/>
  <c r="O91"/>
  <c r="O92"/>
  <c r="O94"/>
  <c r="O20"/>
  <c r="O21"/>
  <c r="P21" s="1"/>
  <c r="R21" s="1"/>
  <c r="O8"/>
  <c r="P8" s="1"/>
  <c r="R8" s="1"/>
  <c r="O9"/>
  <c r="P9" s="1"/>
  <c r="R9" s="1"/>
  <c r="O10"/>
  <c r="O12"/>
  <c r="O13"/>
  <c r="O14"/>
  <c r="P14" s="1"/>
  <c r="R14" s="1"/>
  <c r="O16"/>
  <c r="P16" s="1"/>
  <c r="R16" s="1"/>
  <c r="O17"/>
  <c r="P17" s="1"/>
  <c r="R17" s="1"/>
  <c r="O18"/>
  <c r="N8"/>
  <c r="N9"/>
  <c r="N10"/>
  <c r="P10" s="1"/>
  <c r="R10" s="1"/>
  <c r="N12"/>
  <c r="P12" s="1"/>
  <c r="R12" s="1"/>
  <c r="N13"/>
  <c r="N14"/>
  <c r="N16"/>
  <c r="N17"/>
  <c r="N18"/>
  <c r="P18" s="1"/>
  <c r="R18" s="1"/>
  <c r="N20"/>
  <c r="P20" s="1"/>
  <c r="R20" s="1"/>
  <c r="N21"/>
  <c r="N22"/>
  <c r="N24"/>
  <c r="N25"/>
  <c r="N26"/>
  <c r="P26" s="1"/>
  <c r="R26" s="1"/>
  <c r="N27"/>
  <c r="P27" s="1"/>
  <c r="R27" s="1"/>
  <c r="N29"/>
  <c r="N30"/>
  <c r="N31"/>
  <c r="N32"/>
  <c r="N33"/>
  <c r="P33" s="1"/>
  <c r="R33" s="1"/>
  <c r="N34"/>
  <c r="P34" s="1"/>
  <c r="R34" s="1"/>
  <c r="N35"/>
  <c r="N37"/>
  <c r="N38"/>
  <c r="N39"/>
  <c r="N40"/>
  <c r="P40" s="1"/>
  <c r="R40" s="1"/>
  <c r="N41"/>
  <c r="P41" s="1"/>
  <c r="R41" s="1"/>
  <c r="N43"/>
  <c r="N44"/>
  <c r="N45"/>
  <c r="N46"/>
  <c r="N47"/>
  <c r="P47" s="1"/>
  <c r="R47" s="1"/>
  <c r="N49"/>
  <c r="P49" s="1"/>
  <c r="R49" s="1"/>
  <c r="N50"/>
  <c r="N51"/>
  <c r="N52"/>
  <c r="N53"/>
  <c r="N54"/>
  <c r="P54" s="1"/>
  <c r="R54" s="1"/>
  <c r="N56"/>
  <c r="P56" s="1"/>
  <c r="R56" s="1"/>
  <c r="N57"/>
  <c r="N58"/>
  <c r="N59"/>
  <c r="N60"/>
  <c r="N61"/>
  <c r="P61" s="1"/>
  <c r="R61" s="1"/>
  <c r="N63"/>
  <c r="P63" s="1"/>
  <c r="R63" s="1"/>
  <c r="N64"/>
  <c r="N65"/>
  <c r="N66"/>
  <c r="N67"/>
  <c r="N68"/>
  <c r="P68" s="1"/>
  <c r="R68" s="1"/>
  <c r="N70"/>
  <c r="P70" s="1"/>
  <c r="R70" s="1"/>
  <c r="N71"/>
  <c r="N72"/>
  <c r="N73"/>
  <c r="N74"/>
  <c r="N75"/>
  <c r="P75" s="1"/>
  <c r="R75" s="1"/>
  <c r="N77"/>
  <c r="P77" s="1"/>
  <c r="R77" s="1"/>
  <c r="N78"/>
  <c r="N79"/>
  <c r="N80"/>
  <c r="N82"/>
  <c r="N83"/>
  <c r="P83" s="1"/>
  <c r="R83" s="1"/>
  <c r="N84"/>
  <c r="P84" s="1"/>
  <c r="R84" s="1"/>
  <c r="N85"/>
  <c r="N86"/>
  <c r="N87"/>
  <c r="N88"/>
  <c r="N89"/>
  <c r="P89" s="1"/>
  <c r="R89" s="1"/>
  <c r="N90"/>
  <c r="P90" s="1"/>
  <c r="R90" s="1"/>
  <c r="N91"/>
  <c r="N92"/>
  <c r="N94"/>
</calcChain>
</file>

<file path=xl/sharedStrings.xml><?xml version="1.0" encoding="utf-8"?>
<sst xmlns="http://schemas.openxmlformats.org/spreadsheetml/2006/main" count="339" uniqueCount="185">
  <si>
    <t>县功镇第三小学</t>
  </si>
  <si>
    <t>坪头镇码头明德小学</t>
  </si>
  <si>
    <t>坪头镇新民小学</t>
  </si>
  <si>
    <t>香泉镇中心小学</t>
  </si>
  <si>
    <t>香泉镇孙家村小学</t>
  </si>
  <si>
    <t>赤沙镇中心小学</t>
  </si>
  <si>
    <t>赤沙镇西冯小学</t>
  </si>
  <si>
    <t>序号</t>
  </si>
  <si>
    <t>地区</t>
    <phoneticPr fontId="2" type="noConversion"/>
  </si>
  <si>
    <t>学校名称</t>
  </si>
  <si>
    <t>合计</t>
    <phoneticPr fontId="2" type="noConversion"/>
  </si>
  <si>
    <t>小学</t>
  </si>
  <si>
    <t>初中</t>
  </si>
  <si>
    <t>凤阁岭</t>
  </si>
  <si>
    <t>拓石镇</t>
  </si>
  <si>
    <t>拓石镇第二九年制学校</t>
  </si>
  <si>
    <t>坪头镇</t>
  </si>
  <si>
    <t>赤沙镇</t>
  </si>
  <si>
    <t>香泉镇</t>
  </si>
  <si>
    <t>新街镇</t>
  </si>
  <si>
    <t>新街镇延安小学</t>
  </si>
  <si>
    <t>新街镇中心小学</t>
  </si>
  <si>
    <t>新街镇老庄小学</t>
  </si>
  <si>
    <t>县功镇</t>
  </si>
  <si>
    <t>贾村镇</t>
  </si>
  <si>
    <t>贾村镇桥镇小学</t>
  </si>
  <si>
    <t>周原镇</t>
  </si>
  <si>
    <t>周原镇初级中学</t>
  </si>
  <si>
    <t>慕仪镇</t>
  </si>
  <si>
    <t>阳平镇</t>
  </si>
  <si>
    <t>虢镇镇</t>
    <phoneticPr fontId="2" type="noConversion"/>
  </si>
  <si>
    <t>直属</t>
    <phoneticPr fontId="2" type="noConversion"/>
  </si>
  <si>
    <t>民办</t>
    <phoneticPr fontId="2" type="noConversion"/>
  </si>
  <si>
    <t>补助标准（学年）</t>
    <phoneticPr fontId="2" type="noConversion"/>
  </si>
  <si>
    <t>单位：元</t>
    <phoneticPr fontId="1" type="noConversion"/>
  </si>
  <si>
    <t>合计</t>
    <phoneticPr fontId="1" type="noConversion"/>
  </si>
  <si>
    <t>凤阁岭镇建河小学</t>
  </si>
  <si>
    <t>新街镇官村小学</t>
  </si>
  <si>
    <t>贾村镇陵厚小学</t>
  </si>
  <si>
    <t>周原镇军辉中心小学</t>
  </si>
  <si>
    <t>周原镇营子头小学</t>
  </si>
  <si>
    <t>慕仪镇中心小学</t>
  </si>
  <si>
    <t>慕仪镇黎明小学</t>
  </si>
  <si>
    <t>慕仪镇三村小学</t>
  </si>
  <si>
    <t>阳平镇中心小学</t>
  </si>
  <si>
    <t>阳平镇窑底小学</t>
  </si>
  <si>
    <t>阳平镇第六寨小学</t>
  </si>
  <si>
    <t>陈仓区西堡小学</t>
  </si>
  <si>
    <t>陈仓区东堡小学</t>
  </si>
  <si>
    <t>陈仓区东关小学</t>
  </si>
  <si>
    <t>陈仓区太公庙小学</t>
  </si>
  <si>
    <t>陈仓区实验小学</t>
  </si>
  <si>
    <t>陈仓区渭阳小学</t>
  </si>
  <si>
    <t>东关</t>
    <phoneticPr fontId="1" type="noConversion"/>
  </si>
  <si>
    <t>地区</t>
  </si>
  <si>
    <t>合计</t>
  </si>
  <si>
    <t>凤阁岭 汇总</t>
  </si>
  <si>
    <t>拓石镇 汇总</t>
  </si>
  <si>
    <t>坪头镇 汇总</t>
  </si>
  <si>
    <t>赤沙镇 汇总</t>
  </si>
  <si>
    <t>香泉镇 汇总</t>
  </si>
  <si>
    <t>新街镇 汇总</t>
  </si>
  <si>
    <t>县功镇 汇总</t>
  </si>
  <si>
    <t>贾村镇 汇总</t>
  </si>
  <si>
    <t>周原镇 汇总</t>
  </si>
  <si>
    <t>慕仪镇 汇总</t>
  </si>
  <si>
    <t>阳平镇 汇总</t>
  </si>
  <si>
    <t>虢镇镇 汇总</t>
  </si>
  <si>
    <t>东关 汇总</t>
  </si>
  <si>
    <t>直属 汇总</t>
  </si>
  <si>
    <t>民办 汇总</t>
  </si>
  <si>
    <t>总计</t>
  </si>
  <si>
    <t>备注</t>
    <phoneticPr fontId="1" type="noConversion"/>
  </si>
  <si>
    <t>凤阁岭镇毛家庄小学教学点</t>
  </si>
  <si>
    <t>香泉镇三泉小学教学点</t>
  </si>
  <si>
    <t>新街镇初级中学</t>
  </si>
  <si>
    <t>周原镇一村小学教学点</t>
  </si>
  <si>
    <t>慕仪镇四村小学教学点</t>
  </si>
  <si>
    <t>陈仓区天悦小学</t>
  </si>
  <si>
    <t>陈仓区恒大小学</t>
  </si>
  <si>
    <t>秋季预拨</t>
    <phoneticPr fontId="1" type="noConversion"/>
  </si>
  <si>
    <t>2021年春季享受困难寄宿生生活费补助学生数</t>
  </si>
  <si>
    <t>2021年春季义务教育建档立卡等四类非寄宿生学生数</t>
  </si>
  <si>
    <t>2021年春季学期寄宿生补助总额</t>
  </si>
  <si>
    <t>2021年春季学期非寄宿生补助总额</t>
  </si>
  <si>
    <t>2021年春季学期分配总额</t>
  </si>
  <si>
    <t>春季寄宿生补助总额</t>
  </si>
  <si>
    <t>春季非寄宿生补助总额</t>
  </si>
  <si>
    <t>学   校</t>
  </si>
  <si>
    <t>凤阁岭镇初级中学</t>
  </si>
  <si>
    <t>凤阁岭镇中心小学</t>
  </si>
  <si>
    <t>拓石镇第一九年制学校</t>
  </si>
  <si>
    <t>拓石镇第三九年制学校</t>
  </si>
  <si>
    <t>坪头镇林光小学</t>
  </si>
  <si>
    <t>赤沙镇初级中学</t>
  </si>
  <si>
    <t>香泉镇初级中学</t>
  </si>
  <si>
    <t>新街镇柳巷小学</t>
  </si>
  <si>
    <t xml:space="preserve">新街镇菜园小学    </t>
  </si>
  <si>
    <t>县功镇初级中学</t>
  </si>
  <si>
    <t>县功镇中心小学</t>
  </si>
  <si>
    <t>县功镇第一小学</t>
  </si>
  <si>
    <t>县功镇第二小学</t>
  </si>
  <si>
    <t>贾村镇第一九年制学校</t>
  </si>
  <si>
    <t>贾村镇第二初级中学</t>
  </si>
  <si>
    <r>
      <rPr>
        <sz val="10"/>
        <rFont val="仿宋_GB2312"/>
        <family val="3"/>
        <charset val="134"/>
      </rPr>
      <t>贾村镇马</t>
    </r>
    <r>
      <rPr>
        <sz val="10"/>
        <rFont val="宋体"/>
        <family val="3"/>
        <charset val="134"/>
      </rPr>
      <t>塚</t>
    </r>
    <r>
      <rPr>
        <sz val="10"/>
        <rFont val="仿宋_GB2312"/>
        <family val="3"/>
        <charset val="134"/>
      </rPr>
      <t>小学教学点</t>
    </r>
  </si>
  <si>
    <t>周原镇王家村小学</t>
  </si>
  <si>
    <t>周原镇东王明德小学</t>
  </si>
  <si>
    <t>慕仪镇初级中学</t>
  </si>
  <si>
    <t>慕仪镇袁科小学</t>
  </si>
  <si>
    <t>阳平镇第一九年制学校</t>
  </si>
  <si>
    <t>阳平镇第二九年制学校</t>
  </si>
  <si>
    <t>阳平镇西枸小学</t>
  </si>
  <si>
    <t>陈仓区西秦小学</t>
  </si>
  <si>
    <t>陈仓区南阳小学教学点</t>
  </si>
  <si>
    <t>陈仓区大王小学</t>
  </si>
  <si>
    <t>陈仓区东关初中</t>
  </si>
  <si>
    <t>陈仓区虢镇初级中学</t>
  </si>
  <si>
    <t>陈仓区南堡小学</t>
  </si>
  <si>
    <t>陈仓区陈仓初中</t>
  </si>
  <si>
    <t>千渭初中</t>
  </si>
  <si>
    <t>陈仓区虢镇小学</t>
  </si>
  <si>
    <t>陈仓区千渭小学</t>
  </si>
  <si>
    <t>陈仓区坪头中学</t>
  </si>
  <si>
    <t>陈仓区特殊教育学校</t>
  </si>
  <si>
    <t>宝鸡园丁学校</t>
  </si>
  <si>
    <t>陈仓区茗苑小学</t>
    <phoneticPr fontId="1" type="noConversion"/>
  </si>
  <si>
    <t>2021年秋季学期预拨</t>
    <phoneticPr fontId="1" type="noConversion"/>
  </si>
  <si>
    <t>本次拨付总额</t>
  </si>
  <si>
    <t>本次分配总额</t>
    <phoneticPr fontId="1" type="noConversion"/>
  </si>
  <si>
    <t>春季分配合计</t>
    <phoneticPr fontId="1" type="noConversion"/>
  </si>
  <si>
    <t>单位：元</t>
  </si>
  <si>
    <t>预算单位</t>
  </si>
  <si>
    <t>支出功能分类</t>
  </si>
  <si>
    <t>政府经济分类</t>
  </si>
  <si>
    <t>金额</t>
  </si>
  <si>
    <t>备注</t>
  </si>
  <si>
    <t>155055-宝鸡市陈仓区凤阁岭镇初级中学</t>
  </si>
  <si>
    <t>2050299-其他普通教育支出</t>
  </si>
  <si>
    <t>50902-助学金</t>
  </si>
  <si>
    <t>155056-宝鸡市陈仓区凤阁岭镇中心小学</t>
  </si>
  <si>
    <t>155050-宝鸡市陈仓区拓石镇第一九年制学校</t>
  </si>
  <si>
    <t>155051-宝鸡市陈仓区拓石镇第二九年制学校</t>
  </si>
  <si>
    <t>155052-宝鸡市陈仓区拓石镇第三九年制学校</t>
  </si>
  <si>
    <t>155054-宝鸡市陈仓区坪头镇中心幼儿园</t>
  </si>
  <si>
    <t>155045-宝鸡市陈仓区赤沙镇中心小学</t>
  </si>
  <si>
    <t>155046-宝鸡市陈仓区赤沙镇初级中学</t>
  </si>
  <si>
    <t>155047-宝鸡市陈仓区香泉镇中心小学</t>
  </si>
  <si>
    <t>155048-宝鸡市陈仓区香泉镇初级中学</t>
  </si>
  <si>
    <t>155039-宝鸡市陈仓区新街镇中心小学</t>
  </si>
  <si>
    <t>155040-宝鸡市陈仓区新街镇初级中学</t>
  </si>
  <si>
    <t>155041-宝鸡市陈仓区县功镇中心小学</t>
  </si>
  <si>
    <t>155042-宝鸡市陈仓区县功镇初级中学</t>
  </si>
  <si>
    <t>155036-宝鸡市陈仓区贾村镇第一九年制学校</t>
  </si>
  <si>
    <t>155037-宝鸡市陈仓区贾村镇第二初级中学</t>
  </si>
  <si>
    <t>155038-宝鸡市陈仓区贾村镇中心幼儿园</t>
  </si>
  <si>
    <t>155028-宝鸡市陈仓区周原镇军辉中心小学</t>
  </si>
  <si>
    <t>155029-宝鸡市陈仓区周原镇初级中学</t>
  </si>
  <si>
    <t>155031-宝鸡市陈仓区慕仪镇初级中学</t>
  </si>
  <si>
    <t>155032-宝鸡市陈仓区慕仪镇中心小学</t>
  </si>
  <si>
    <t>155033-宝鸡市陈仓区阳平镇第一九年制学校</t>
  </si>
  <si>
    <t>155034-宝鸡市陈仓区阳平镇第二九年制学校</t>
  </si>
  <si>
    <t>155035-宝鸡市陈仓区阳平镇中心小学</t>
  </si>
  <si>
    <t>155026-宝鸡市陈仓区东关街道中心幼儿园</t>
  </si>
  <si>
    <t>155027-宝鸡市陈仓区东关初级中学</t>
  </si>
  <si>
    <t>155023-宝鸡市陈仓区西堡小学</t>
  </si>
  <si>
    <t>155024-宝鸡市陈仓区虢镇初级中学</t>
  </si>
  <si>
    <t>155008-宝鸡市陈仓区特殊教育学校</t>
  </si>
  <si>
    <t>155012-宝鸡市陈仓区坪头中学</t>
  </si>
  <si>
    <t>155015-宝鸡市陈仓区千渭初级中学</t>
  </si>
  <si>
    <t>155016-宝鸡市陈仓区陈仓初级中学</t>
  </si>
  <si>
    <t>155017-宝鸡市陈仓区实验小学</t>
  </si>
  <si>
    <t>155018-宝鸡市陈仓区虢镇小学</t>
  </si>
  <si>
    <t>155019-宝鸡市陈仓区渭阳小学</t>
  </si>
  <si>
    <t>155020-宝鸡市陈仓区千渭小学</t>
  </si>
  <si>
    <t>155059-宝鸡市陈仓区茗苑小学</t>
  </si>
  <si>
    <t>155061-宝鸡市陈仓区恒大小学</t>
  </si>
  <si>
    <t>155062-宝鸡市陈仓区天悦小学</t>
  </si>
  <si>
    <t>155001-宝鸡市陈仓区教育体育局</t>
  </si>
  <si>
    <t>园丁学校</t>
  </si>
  <si>
    <t>附件1：</t>
    <phoneticPr fontId="2" type="noConversion"/>
  </si>
  <si>
    <t>附件2：</t>
    <phoneticPr fontId="1" type="noConversion"/>
  </si>
  <si>
    <t>合计</t>
    <phoneticPr fontId="1" type="noConversion"/>
  </si>
  <si>
    <t>序号</t>
    <phoneticPr fontId="1" type="noConversion"/>
  </si>
  <si>
    <t>陈仓区2021年城乡义务教育家庭经济困难学生生活补助（中央直达资金）第一批分配表</t>
    <phoneticPr fontId="1" type="noConversion"/>
  </si>
  <si>
    <t>陈仓区2021年城乡义务教育家庭经济困难学生生活补助（中央直达资金）第一批财政云系统指标分配表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</si>
</sst>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2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  <font>
      <b/>
      <sz val="14"/>
      <name val="仿宋_GB2312"/>
      <family val="3"/>
      <charset val="134"/>
    </font>
    <font>
      <b/>
      <sz val="11"/>
      <name val="仿宋_GB2312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b/>
      <sz val="9"/>
      <name val="仿宋_GB2312"/>
      <family val="3"/>
      <charset val="134"/>
    </font>
    <font>
      <b/>
      <sz val="19"/>
      <name val="仿宋_GB2312"/>
      <family val="3"/>
      <charset val="134"/>
    </font>
    <font>
      <sz val="7"/>
      <name val="仿宋_GB2312"/>
      <family val="3"/>
      <charset val="134"/>
    </font>
    <font>
      <sz val="12"/>
      <name val="仿宋"/>
      <family val="3"/>
      <charset val="134"/>
    </font>
    <font>
      <sz val="10"/>
      <color theme="1"/>
      <name val="仿宋_GB2312"/>
      <family val="3"/>
      <charset val="134"/>
    </font>
    <font>
      <sz val="1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8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/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5" fillId="0" borderId="0" xfId="0" applyFont="1"/>
    <xf numFmtId="176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Border="1"/>
    <xf numFmtId="176" fontId="0" fillId="0" borderId="0" xfId="0" applyNumberFormat="1"/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76" fontId="14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8" fillId="0" borderId="2" xfId="6" applyFont="1" applyBorder="1" applyAlignment="1">
      <alignment vertical="center" wrapText="1"/>
    </xf>
    <xf numFmtId="0" fontId="8" fillId="0" borderId="2" xfId="6" applyFont="1" applyBorder="1" applyAlignment="1">
      <alignment horizontal="left" vertical="center" wrapText="1"/>
    </xf>
    <xf numFmtId="0" fontId="17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17" fillId="0" borderId="0" xfId="0" applyFont="1"/>
    <xf numFmtId="176" fontId="17" fillId="0" borderId="0" xfId="0" applyNumberFormat="1" applyFont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0" borderId="0" xfId="0"/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wrapText="1"/>
    </xf>
    <xf numFmtId="0" fontId="21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top"/>
    </xf>
  </cellXfs>
  <cellStyles count="26">
    <cellStyle name="常规" xfId="0" builtinId="0"/>
    <cellStyle name="常规 10 2" xfId="3"/>
    <cellStyle name="常规 10 2 2 2" xfId="2"/>
    <cellStyle name="常规 10 5 2 2 2" xfId="4"/>
    <cellStyle name="常规 14 2" xfId="1"/>
    <cellStyle name="常规 14 2 2 3" xfId="5"/>
    <cellStyle name="常规 164" xfId="12"/>
    <cellStyle name="常规 179" xfId="13"/>
    <cellStyle name="常规 182" xfId="23"/>
    <cellStyle name="常规 24 2" xfId="15"/>
    <cellStyle name="常规 25 2" xfId="16"/>
    <cellStyle name="常规 28" xfId="17"/>
    <cellStyle name="常规 29 2" xfId="18"/>
    <cellStyle name="常规 31" xfId="6"/>
    <cellStyle name="常规 33" xfId="10"/>
    <cellStyle name="常规 48" xfId="14"/>
    <cellStyle name="常规 51" xfId="19"/>
    <cellStyle name="常规 53" xfId="21"/>
    <cellStyle name="常规 55" xfId="20"/>
    <cellStyle name="常规 57" xfId="7"/>
    <cellStyle name="常规 59" xfId="22"/>
    <cellStyle name="常规 61" xfId="24"/>
    <cellStyle name="常规 63" xfId="25"/>
    <cellStyle name="常规 65" xfId="8"/>
    <cellStyle name="常规 67" xfId="9"/>
    <cellStyle name="常规 6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"/>
  <sheetViews>
    <sheetView tabSelected="1" zoomScaleNormal="100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Y7" sqref="Y7"/>
    </sheetView>
  </sheetViews>
  <sheetFormatPr defaultRowHeight="14.25" outlineLevelRow="2"/>
  <cols>
    <col min="1" max="1" width="2.75" style="17" customWidth="1"/>
    <col min="2" max="2" width="5.75" style="17" customWidth="1"/>
    <col min="3" max="3" width="16.875" style="14" customWidth="1"/>
    <col min="4" max="6" width="4.25" style="17" customWidth="1"/>
    <col min="7" max="8" width="4.5" style="17" customWidth="1"/>
    <col min="9" max="11" width="4.125" style="17" customWidth="1"/>
    <col min="12" max="13" width="4.5" style="17" customWidth="1"/>
    <col min="14" max="14" width="12.875" style="17" customWidth="1"/>
    <col min="15" max="15" width="10.375" style="17" customWidth="1"/>
    <col min="16" max="16" width="13.25" style="17" customWidth="1"/>
    <col min="17" max="17" width="10.875" style="17" customWidth="1"/>
    <col min="18" max="18" width="14.625" style="17" customWidth="1"/>
    <col min="19" max="19" width="6.375" style="17" customWidth="1"/>
    <col min="20" max="20" width="9" style="17"/>
    <col min="21" max="21" width="17.5" style="17" customWidth="1"/>
    <col min="22" max="22" width="6.75" style="17" customWidth="1"/>
    <col min="23" max="23" width="10.875" style="17" bestFit="1" customWidth="1"/>
    <col min="24" max="16384" width="9" style="17"/>
  </cols>
  <sheetData>
    <row r="1" spans="1:19" ht="27.75" customHeight="1">
      <c r="A1" s="1" t="s">
        <v>179</v>
      </c>
      <c r="C1" s="12"/>
      <c r="L1" s="51"/>
      <c r="M1" s="51"/>
      <c r="N1" s="18"/>
      <c r="O1" s="18"/>
      <c r="P1" s="18"/>
      <c r="Q1" s="18"/>
      <c r="R1" s="18"/>
    </row>
    <row r="2" spans="1:19" ht="52.5" customHeight="1">
      <c r="A2" s="52" t="s">
        <v>183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37.5" customHeight="1">
      <c r="A3" s="19"/>
      <c r="B3" s="19"/>
      <c r="C3" s="13"/>
      <c r="D3" s="2"/>
      <c r="E3" s="2"/>
      <c r="F3" s="2"/>
      <c r="G3" s="2"/>
      <c r="H3" s="2"/>
      <c r="I3" s="3"/>
      <c r="J3" s="3"/>
      <c r="K3" s="3"/>
      <c r="L3" s="51"/>
      <c r="M3" s="51"/>
      <c r="N3" s="18"/>
      <c r="O3" s="18"/>
      <c r="P3" s="18"/>
      <c r="Q3" s="18"/>
      <c r="R3" s="18"/>
      <c r="S3" s="5" t="s">
        <v>34</v>
      </c>
    </row>
    <row r="4" spans="1:19" ht="60" customHeight="1">
      <c r="A4" s="53" t="s">
        <v>7</v>
      </c>
      <c r="B4" s="54" t="s">
        <v>8</v>
      </c>
      <c r="C4" s="54" t="s">
        <v>9</v>
      </c>
      <c r="D4" s="53" t="s">
        <v>81</v>
      </c>
      <c r="E4" s="53"/>
      <c r="F4" s="53"/>
      <c r="G4" s="50" t="s">
        <v>33</v>
      </c>
      <c r="H4" s="50"/>
      <c r="I4" s="50" t="s">
        <v>82</v>
      </c>
      <c r="J4" s="50"/>
      <c r="K4" s="50"/>
      <c r="L4" s="55" t="s">
        <v>33</v>
      </c>
      <c r="M4" s="55"/>
      <c r="N4" s="50" t="s">
        <v>83</v>
      </c>
      <c r="O4" s="50" t="s">
        <v>84</v>
      </c>
      <c r="P4" s="50" t="s">
        <v>85</v>
      </c>
      <c r="Q4" s="56" t="s">
        <v>126</v>
      </c>
      <c r="R4" s="56" t="s">
        <v>128</v>
      </c>
      <c r="S4" s="50" t="s">
        <v>72</v>
      </c>
    </row>
    <row r="5" spans="1:19" ht="30" customHeight="1">
      <c r="A5" s="53"/>
      <c r="B5" s="54"/>
      <c r="C5" s="54"/>
      <c r="D5" s="20" t="s">
        <v>10</v>
      </c>
      <c r="E5" s="20" t="s">
        <v>11</v>
      </c>
      <c r="F5" s="20" t="s">
        <v>12</v>
      </c>
      <c r="G5" s="20" t="s">
        <v>11</v>
      </c>
      <c r="H5" s="20" t="s">
        <v>12</v>
      </c>
      <c r="I5" s="20" t="s">
        <v>35</v>
      </c>
      <c r="J5" s="20" t="s">
        <v>11</v>
      </c>
      <c r="K5" s="20" t="s">
        <v>12</v>
      </c>
      <c r="L5" s="20" t="s">
        <v>11</v>
      </c>
      <c r="M5" s="20" t="s">
        <v>12</v>
      </c>
      <c r="N5" s="50"/>
      <c r="O5" s="50"/>
      <c r="P5" s="50"/>
      <c r="Q5" s="57"/>
      <c r="R5" s="57"/>
      <c r="S5" s="50"/>
    </row>
    <row r="6" spans="1:19" ht="14.25" hidden="1" customHeight="1">
      <c r="A6" s="8" t="s">
        <v>7</v>
      </c>
      <c r="B6" s="8" t="s">
        <v>54</v>
      </c>
      <c r="C6" s="35" t="s">
        <v>88</v>
      </c>
      <c r="D6" s="35" t="s">
        <v>35</v>
      </c>
      <c r="E6" s="36" t="s">
        <v>11</v>
      </c>
      <c r="F6" s="36" t="s">
        <v>12</v>
      </c>
      <c r="G6" s="28" t="s">
        <v>11</v>
      </c>
      <c r="H6" s="28" t="s">
        <v>12</v>
      </c>
      <c r="I6" s="35" t="s">
        <v>55</v>
      </c>
      <c r="J6" s="36" t="s">
        <v>11</v>
      </c>
      <c r="K6" s="36" t="s">
        <v>12</v>
      </c>
      <c r="L6" s="8" t="s">
        <v>11</v>
      </c>
      <c r="M6" s="8" t="s">
        <v>12</v>
      </c>
      <c r="N6" s="8" t="s">
        <v>86</v>
      </c>
      <c r="O6" s="8" t="s">
        <v>87</v>
      </c>
      <c r="P6" s="8" t="s">
        <v>129</v>
      </c>
      <c r="Q6" s="8" t="s">
        <v>80</v>
      </c>
      <c r="R6" s="8" t="s">
        <v>127</v>
      </c>
      <c r="S6" s="8"/>
    </row>
    <row r="7" spans="1:19" ht="15.95" customHeight="1" outlineLevel="2">
      <c r="A7" s="10">
        <v>1</v>
      </c>
      <c r="B7" s="10" t="s">
        <v>13</v>
      </c>
      <c r="C7" s="21" t="s">
        <v>89</v>
      </c>
      <c r="D7" s="10">
        <v>195</v>
      </c>
      <c r="E7" s="29">
        <v>0</v>
      </c>
      <c r="F7" s="10">
        <v>195</v>
      </c>
      <c r="G7" s="10">
        <v>1000</v>
      </c>
      <c r="H7" s="10">
        <v>1250</v>
      </c>
      <c r="I7" s="29">
        <v>0</v>
      </c>
      <c r="J7" s="29">
        <v>0</v>
      </c>
      <c r="K7" s="10">
        <v>0</v>
      </c>
      <c r="L7" s="10">
        <v>500</v>
      </c>
      <c r="M7" s="10">
        <v>625</v>
      </c>
      <c r="N7" s="4">
        <f>E7*G7/2+F7*H7/2</f>
        <v>121875</v>
      </c>
      <c r="O7" s="4">
        <f>J7*L7/2+K7*M7/2</f>
        <v>0</v>
      </c>
      <c r="P7" s="4">
        <f>N7+O7</f>
        <v>121875</v>
      </c>
      <c r="Q7" s="4">
        <v>0</v>
      </c>
      <c r="R7" s="4">
        <f>P7+Q7</f>
        <v>121875</v>
      </c>
      <c r="S7" s="4"/>
    </row>
    <row r="8" spans="1:19" ht="15.95" customHeight="1" outlineLevel="2">
      <c r="A8" s="10">
        <v>2</v>
      </c>
      <c r="B8" s="10" t="s">
        <v>13</v>
      </c>
      <c r="C8" s="21" t="s">
        <v>90</v>
      </c>
      <c r="D8" s="10">
        <v>157</v>
      </c>
      <c r="E8" s="29">
        <v>157</v>
      </c>
      <c r="F8" s="10">
        <v>0</v>
      </c>
      <c r="G8" s="10">
        <v>1000</v>
      </c>
      <c r="H8" s="10">
        <v>1250</v>
      </c>
      <c r="I8" s="29">
        <v>27</v>
      </c>
      <c r="J8" s="29">
        <v>27</v>
      </c>
      <c r="K8" s="10">
        <v>0</v>
      </c>
      <c r="L8" s="10">
        <v>500</v>
      </c>
      <c r="M8" s="10">
        <v>625</v>
      </c>
      <c r="N8" s="4">
        <f t="shared" ref="N8:N84" si="0">E8*G8/2+F8*H8/2</f>
        <v>78500</v>
      </c>
      <c r="O8" s="4">
        <f t="shared" ref="O8:O84" si="1">J8*L8/2+K8*M8/2</f>
        <v>6750</v>
      </c>
      <c r="P8" s="4">
        <f t="shared" ref="P8:P84" si="2">N8+O8</f>
        <v>85250</v>
      </c>
      <c r="Q8" s="4">
        <v>0</v>
      </c>
      <c r="R8" s="4">
        <f t="shared" ref="R8:R84" si="3">P8+Q8</f>
        <v>85250</v>
      </c>
      <c r="S8" s="4"/>
    </row>
    <row r="9" spans="1:19" ht="15.95" customHeight="1" outlineLevel="2">
      <c r="A9" s="10">
        <v>3</v>
      </c>
      <c r="B9" s="10" t="s">
        <v>13</v>
      </c>
      <c r="C9" s="21" t="s">
        <v>36</v>
      </c>
      <c r="D9" s="10">
        <v>0</v>
      </c>
      <c r="E9" s="29">
        <v>0</v>
      </c>
      <c r="F9" s="10">
        <v>0</v>
      </c>
      <c r="G9" s="10">
        <v>1000</v>
      </c>
      <c r="H9" s="10">
        <v>1250</v>
      </c>
      <c r="I9" s="29">
        <v>23</v>
      </c>
      <c r="J9" s="29">
        <v>23</v>
      </c>
      <c r="K9" s="10">
        <v>0</v>
      </c>
      <c r="L9" s="10">
        <v>500</v>
      </c>
      <c r="M9" s="10">
        <v>625</v>
      </c>
      <c r="N9" s="4">
        <f t="shared" si="0"/>
        <v>0</v>
      </c>
      <c r="O9" s="4">
        <f t="shared" si="1"/>
        <v>5750</v>
      </c>
      <c r="P9" s="4">
        <f t="shared" si="2"/>
        <v>5750</v>
      </c>
      <c r="Q9" s="4">
        <v>0</v>
      </c>
      <c r="R9" s="4">
        <f t="shared" si="3"/>
        <v>5750</v>
      </c>
      <c r="S9" s="4"/>
    </row>
    <row r="10" spans="1:19" ht="15.95" customHeight="1" outlineLevel="2">
      <c r="A10" s="10">
        <v>4</v>
      </c>
      <c r="B10" s="10" t="s">
        <v>13</v>
      </c>
      <c r="C10" s="21" t="s">
        <v>73</v>
      </c>
      <c r="D10" s="10">
        <v>0</v>
      </c>
      <c r="E10" s="29">
        <v>0</v>
      </c>
      <c r="F10" s="10">
        <v>0</v>
      </c>
      <c r="G10" s="10">
        <v>1000</v>
      </c>
      <c r="H10" s="10">
        <v>1250</v>
      </c>
      <c r="I10" s="29">
        <v>26</v>
      </c>
      <c r="J10" s="29">
        <v>26</v>
      </c>
      <c r="K10" s="10">
        <v>0</v>
      </c>
      <c r="L10" s="10">
        <v>500</v>
      </c>
      <c r="M10" s="10">
        <v>625</v>
      </c>
      <c r="N10" s="4">
        <f t="shared" si="0"/>
        <v>0</v>
      </c>
      <c r="O10" s="4">
        <f t="shared" si="1"/>
        <v>6500</v>
      </c>
      <c r="P10" s="4">
        <f t="shared" si="2"/>
        <v>6500</v>
      </c>
      <c r="Q10" s="4">
        <v>0</v>
      </c>
      <c r="R10" s="4">
        <f t="shared" si="3"/>
        <v>6500</v>
      </c>
      <c r="S10" s="4"/>
    </row>
    <row r="11" spans="1:19" ht="15.95" customHeight="1" outlineLevel="1">
      <c r="A11" s="10"/>
      <c r="B11" s="16" t="s">
        <v>56</v>
      </c>
      <c r="C11" s="21"/>
      <c r="D11" s="10">
        <f>SUBTOTAL(9,D7:D10)</f>
        <v>352</v>
      </c>
      <c r="E11" s="29">
        <f>SUBTOTAL(9,E7:E10)</f>
        <v>157</v>
      </c>
      <c r="F11" s="10">
        <f>SUBTOTAL(9,F7:F10)</f>
        <v>195</v>
      </c>
      <c r="G11" s="10"/>
      <c r="H11" s="10"/>
      <c r="I11" s="29">
        <f>SUBTOTAL(9,I7:I10)</f>
        <v>76</v>
      </c>
      <c r="J11" s="29">
        <f>SUBTOTAL(9,J7:J10)</f>
        <v>76</v>
      </c>
      <c r="K11" s="10">
        <f>SUBTOTAL(9,K7:K10)</f>
        <v>0</v>
      </c>
      <c r="L11" s="10"/>
      <c r="M11" s="10"/>
      <c r="N11" s="4">
        <f>SUBTOTAL(9,N7:N10)</f>
        <v>200375</v>
      </c>
      <c r="O11" s="4">
        <f>SUBTOTAL(9,O7:O10)</f>
        <v>19000</v>
      </c>
      <c r="P11" s="4">
        <f>SUBTOTAL(9,P7:P10)</f>
        <v>219375</v>
      </c>
      <c r="Q11" s="4">
        <f>SUBTOTAL(9,Q7:Q10)</f>
        <v>0</v>
      </c>
      <c r="R11" s="4">
        <f>SUBTOTAL(9,R7:R10)</f>
        <v>219375</v>
      </c>
      <c r="S11" s="4"/>
    </row>
    <row r="12" spans="1:19" ht="15.95" customHeight="1" outlineLevel="2">
      <c r="A12" s="10">
        <v>5</v>
      </c>
      <c r="B12" s="10" t="s">
        <v>14</v>
      </c>
      <c r="C12" s="22" t="s">
        <v>91</v>
      </c>
      <c r="D12" s="10">
        <v>367</v>
      </c>
      <c r="E12" s="10">
        <v>247</v>
      </c>
      <c r="F12" s="10">
        <v>120</v>
      </c>
      <c r="G12" s="10">
        <v>1000</v>
      </c>
      <c r="H12" s="10">
        <v>1250</v>
      </c>
      <c r="I12" s="31">
        <v>2</v>
      </c>
      <c r="J12" s="29">
        <v>2</v>
      </c>
      <c r="K12" s="29">
        <v>0</v>
      </c>
      <c r="L12" s="10">
        <v>500</v>
      </c>
      <c r="M12" s="10">
        <v>625</v>
      </c>
      <c r="N12" s="4">
        <f t="shared" si="0"/>
        <v>198500</v>
      </c>
      <c r="O12" s="4">
        <f t="shared" si="1"/>
        <v>500</v>
      </c>
      <c r="P12" s="4">
        <f t="shared" si="2"/>
        <v>199000</v>
      </c>
      <c r="Q12" s="4">
        <v>0</v>
      </c>
      <c r="R12" s="4">
        <f t="shared" si="3"/>
        <v>199000</v>
      </c>
      <c r="S12" s="4"/>
    </row>
    <row r="13" spans="1:19" ht="15.95" customHeight="1" outlineLevel="2">
      <c r="A13" s="10">
        <v>6</v>
      </c>
      <c r="B13" s="10" t="s">
        <v>14</v>
      </c>
      <c r="C13" s="22" t="s">
        <v>15</v>
      </c>
      <c r="D13" s="10">
        <v>295</v>
      </c>
      <c r="E13" s="10">
        <v>189</v>
      </c>
      <c r="F13" s="10">
        <v>106</v>
      </c>
      <c r="G13" s="10">
        <v>1000</v>
      </c>
      <c r="H13" s="10">
        <v>1250</v>
      </c>
      <c r="I13" s="29">
        <v>1</v>
      </c>
      <c r="J13" s="29">
        <v>1</v>
      </c>
      <c r="K13" s="29">
        <v>0</v>
      </c>
      <c r="L13" s="10">
        <v>500</v>
      </c>
      <c r="M13" s="10">
        <v>625</v>
      </c>
      <c r="N13" s="4">
        <f t="shared" si="0"/>
        <v>160750</v>
      </c>
      <c r="O13" s="4">
        <f t="shared" si="1"/>
        <v>250</v>
      </c>
      <c r="P13" s="4">
        <f t="shared" si="2"/>
        <v>161000</v>
      </c>
      <c r="Q13" s="4">
        <v>0</v>
      </c>
      <c r="R13" s="4">
        <f t="shared" si="3"/>
        <v>161000</v>
      </c>
      <c r="S13" s="4"/>
    </row>
    <row r="14" spans="1:19" ht="15.95" customHeight="1" outlineLevel="2">
      <c r="A14" s="10">
        <v>7</v>
      </c>
      <c r="B14" s="10" t="s">
        <v>14</v>
      </c>
      <c r="C14" s="22" t="s">
        <v>92</v>
      </c>
      <c r="D14" s="10">
        <v>335</v>
      </c>
      <c r="E14" s="29">
        <v>215</v>
      </c>
      <c r="F14" s="10">
        <v>120</v>
      </c>
      <c r="G14" s="10">
        <v>1000</v>
      </c>
      <c r="H14" s="10">
        <v>1250</v>
      </c>
      <c r="I14" s="29">
        <v>11</v>
      </c>
      <c r="J14" s="29">
        <v>8</v>
      </c>
      <c r="K14" s="10">
        <v>3</v>
      </c>
      <c r="L14" s="10">
        <v>500</v>
      </c>
      <c r="M14" s="10">
        <v>625</v>
      </c>
      <c r="N14" s="4">
        <f t="shared" si="0"/>
        <v>182500</v>
      </c>
      <c r="O14" s="4">
        <f t="shared" si="1"/>
        <v>2937.5</v>
      </c>
      <c r="P14" s="4">
        <f t="shared" si="2"/>
        <v>185437.5</v>
      </c>
      <c r="Q14" s="4">
        <v>0</v>
      </c>
      <c r="R14" s="4">
        <f t="shared" si="3"/>
        <v>185437.5</v>
      </c>
      <c r="S14" s="4"/>
    </row>
    <row r="15" spans="1:19" ht="15.95" customHeight="1" outlineLevel="1">
      <c r="A15" s="10"/>
      <c r="B15" s="16" t="s">
        <v>57</v>
      </c>
      <c r="C15" s="22"/>
      <c r="D15" s="10">
        <f>SUBTOTAL(9,D12:D14)</f>
        <v>997</v>
      </c>
      <c r="E15" s="29">
        <f>SUBTOTAL(9,E12:E14)</f>
        <v>651</v>
      </c>
      <c r="F15" s="10">
        <f>SUBTOTAL(9,F12:F14)</f>
        <v>346</v>
      </c>
      <c r="G15" s="10"/>
      <c r="H15" s="10"/>
      <c r="I15" s="29">
        <f>SUBTOTAL(9,I12:I14)</f>
        <v>14</v>
      </c>
      <c r="J15" s="29">
        <f>SUBTOTAL(9,J12:J14)</f>
        <v>11</v>
      </c>
      <c r="K15" s="10">
        <f>SUBTOTAL(9,K12:K14)</f>
        <v>3</v>
      </c>
      <c r="L15" s="10"/>
      <c r="M15" s="10"/>
      <c r="N15" s="4">
        <f>SUBTOTAL(9,N12:N14)</f>
        <v>541750</v>
      </c>
      <c r="O15" s="4">
        <f>SUBTOTAL(9,O12:O14)</f>
        <v>3687.5</v>
      </c>
      <c r="P15" s="4">
        <f>SUBTOTAL(9,P12:P14)</f>
        <v>545437.5</v>
      </c>
      <c r="Q15" s="4">
        <f>SUBTOTAL(9,Q12:Q14)</f>
        <v>0</v>
      </c>
      <c r="R15" s="4">
        <f>SUBTOTAL(9,R12:R14)</f>
        <v>545437.5</v>
      </c>
      <c r="S15" s="4"/>
    </row>
    <row r="16" spans="1:19" ht="15.95" customHeight="1" outlineLevel="2">
      <c r="A16" s="10">
        <v>8</v>
      </c>
      <c r="B16" s="10" t="s">
        <v>16</v>
      </c>
      <c r="C16" s="22" t="s">
        <v>93</v>
      </c>
      <c r="D16" s="10">
        <v>36</v>
      </c>
      <c r="E16" s="10">
        <v>36</v>
      </c>
      <c r="F16" s="10">
        <v>0</v>
      </c>
      <c r="G16" s="10">
        <v>1000</v>
      </c>
      <c r="H16" s="10">
        <v>1250</v>
      </c>
      <c r="I16" s="31">
        <v>0</v>
      </c>
      <c r="J16" s="29">
        <v>0</v>
      </c>
      <c r="K16" s="29">
        <v>0</v>
      </c>
      <c r="L16" s="10">
        <v>500</v>
      </c>
      <c r="M16" s="10">
        <v>625</v>
      </c>
      <c r="N16" s="4">
        <f t="shared" si="0"/>
        <v>18000</v>
      </c>
      <c r="O16" s="4">
        <f t="shared" si="1"/>
        <v>0</v>
      </c>
      <c r="P16" s="4">
        <f t="shared" si="2"/>
        <v>18000</v>
      </c>
      <c r="Q16" s="4">
        <v>0</v>
      </c>
      <c r="R16" s="4">
        <f t="shared" si="3"/>
        <v>18000</v>
      </c>
      <c r="S16" s="4"/>
    </row>
    <row r="17" spans="1:19" ht="15.95" customHeight="1" outlineLevel="2">
      <c r="A17" s="10">
        <v>9</v>
      </c>
      <c r="B17" s="10" t="s">
        <v>16</v>
      </c>
      <c r="C17" s="22" t="s">
        <v>1</v>
      </c>
      <c r="D17" s="10">
        <v>2</v>
      </c>
      <c r="E17" s="10">
        <v>2</v>
      </c>
      <c r="F17" s="10">
        <v>0</v>
      </c>
      <c r="G17" s="10">
        <v>1000</v>
      </c>
      <c r="H17" s="10">
        <v>1250</v>
      </c>
      <c r="I17" s="29">
        <v>9</v>
      </c>
      <c r="J17" s="29">
        <v>9</v>
      </c>
      <c r="K17" s="29">
        <v>0</v>
      </c>
      <c r="L17" s="10">
        <v>500</v>
      </c>
      <c r="M17" s="10">
        <v>625</v>
      </c>
      <c r="N17" s="4">
        <f t="shared" si="0"/>
        <v>1000</v>
      </c>
      <c r="O17" s="4">
        <f t="shared" si="1"/>
        <v>2250</v>
      </c>
      <c r="P17" s="4">
        <f t="shared" si="2"/>
        <v>3250</v>
      </c>
      <c r="Q17" s="4">
        <v>0</v>
      </c>
      <c r="R17" s="4">
        <f t="shared" si="3"/>
        <v>3250</v>
      </c>
      <c r="S17" s="4"/>
    </row>
    <row r="18" spans="1:19" ht="15.95" customHeight="1" outlineLevel="2">
      <c r="A18" s="10">
        <v>10</v>
      </c>
      <c r="B18" s="10" t="s">
        <v>16</v>
      </c>
      <c r="C18" s="22" t="s">
        <v>2</v>
      </c>
      <c r="D18" s="10">
        <v>31</v>
      </c>
      <c r="E18" s="29">
        <v>31</v>
      </c>
      <c r="F18" s="10">
        <v>0</v>
      </c>
      <c r="G18" s="10">
        <v>1000</v>
      </c>
      <c r="H18" s="10">
        <v>1250</v>
      </c>
      <c r="I18" s="29">
        <v>1</v>
      </c>
      <c r="J18" s="29">
        <v>1</v>
      </c>
      <c r="K18" s="10">
        <v>0</v>
      </c>
      <c r="L18" s="10">
        <v>500</v>
      </c>
      <c r="M18" s="10">
        <v>625</v>
      </c>
      <c r="N18" s="4">
        <f t="shared" si="0"/>
        <v>15500</v>
      </c>
      <c r="O18" s="4">
        <f t="shared" si="1"/>
        <v>250</v>
      </c>
      <c r="P18" s="4">
        <f t="shared" si="2"/>
        <v>15750</v>
      </c>
      <c r="Q18" s="4">
        <v>0</v>
      </c>
      <c r="R18" s="4">
        <f t="shared" si="3"/>
        <v>15750</v>
      </c>
      <c r="S18" s="4"/>
    </row>
    <row r="19" spans="1:19" ht="15.95" customHeight="1" outlineLevel="1">
      <c r="A19" s="10"/>
      <c r="B19" s="16" t="s">
        <v>58</v>
      </c>
      <c r="C19" s="22"/>
      <c r="D19" s="10">
        <f>SUBTOTAL(9,D16:D18)</f>
        <v>69</v>
      </c>
      <c r="E19" s="29">
        <f>SUBTOTAL(9,E16:E18)</f>
        <v>69</v>
      </c>
      <c r="F19" s="10">
        <f>SUBTOTAL(9,F16:F18)</f>
        <v>0</v>
      </c>
      <c r="G19" s="10"/>
      <c r="H19" s="10"/>
      <c r="I19" s="29">
        <f>SUBTOTAL(9,I16:I18)</f>
        <v>10</v>
      </c>
      <c r="J19" s="29">
        <f>SUBTOTAL(9,J16:J18)</f>
        <v>10</v>
      </c>
      <c r="K19" s="10">
        <f>SUBTOTAL(9,K16:K18)</f>
        <v>0</v>
      </c>
      <c r="L19" s="10"/>
      <c r="M19" s="10"/>
      <c r="N19" s="4">
        <f>SUBTOTAL(9,N16:N18)</f>
        <v>34500</v>
      </c>
      <c r="O19" s="4">
        <f>SUBTOTAL(9,O16:O18)</f>
        <v>2500</v>
      </c>
      <c r="P19" s="4">
        <f>SUBTOTAL(9,P16:P18)</f>
        <v>37000</v>
      </c>
      <c r="Q19" s="4">
        <f>SUBTOTAL(9,Q16:Q18)</f>
        <v>0</v>
      </c>
      <c r="R19" s="4">
        <f>SUBTOTAL(9,R16:R18)</f>
        <v>37000</v>
      </c>
      <c r="S19" s="4"/>
    </row>
    <row r="20" spans="1:19" ht="15.95" customHeight="1" outlineLevel="2">
      <c r="A20" s="10">
        <v>11</v>
      </c>
      <c r="B20" s="10" t="s">
        <v>17</v>
      </c>
      <c r="C20" s="21" t="s">
        <v>94</v>
      </c>
      <c r="D20" s="10">
        <v>322</v>
      </c>
      <c r="E20" s="10">
        <v>0</v>
      </c>
      <c r="F20" s="10">
        <v>322</v>
      </c>
      <c r="G20" s="10">
        <v>1000</v>
      </c>
      <c r="H20" s="10">
        <v>1250</v>
      </c>
      <c r="I20" s="29">
        <v>1</v>
      </c>
      <c r="J20" s="29">
        <v>0</v>
      </c>
      <c r="K20" s="29">
        <v>1</v>
      </c>
      <c r="L20" s="10">
        <v>500</v>
      </c>
      <c r="M20" s="10">
        <v>625</v>
      </c>
      <c r="N20" s="4">
        <f t="shared" si="0"/>
        <v>201250</v>
      </c>
      <c r="O20" s="4">
        <f t="shared" si="1"/>
        <v>312.5</v>
      </c>
      <c r="P20" s="4">
        <f t="shared" si="2"/>
        <v>201562.5</v>
      </c>
      <c r="Q20" s="4">
        <v>0</v>
      </c>
      <c r="R20" s="4">
        <f t="shared" si="3"/>
        <v>201562.5</v>
      </c>
      <c r="S20" s="4"/>
    </row>
    <row r="21" spans="1:19" ht="15.95" customHeight="1" outlineLevel="2">
      <c r="A21" s="10">
        <v>12</v>
      </c>
      <c r="B21" s="10" t="s">
        <v>17</v>
      </c>
      <c r="C21" s="21" t="s">
        <v>5</v>
      </c>
      <c r="D21" s="10">
        <v>287</v>
      </c>
      <c r="E21" s="10">
        <v>287</v>
      </c>
      <c r="F21" s="10">
        <v>0</v>
      </c>
      <c r="G21" s="10">
        <v>1000</v>
      </c>
      <c r="H21" s="10">
        <v>1250</v>
      </c>
      <c r="I21" s="10">
        <v>31</v>
      </c>
      <c r="J21" s="10">
        <v>31</v>
      </c>
      <c r="K21" s="10">
        <v>0</v>
      </c>
      <c r="L21" s="10">
        <v>500</v>
      </c>
      <c r="M21" s="10">
        <v>625</v>
      </c>
      <c r="N21" s="4">
        <f t="shared" si="0"/>
        <v>143500</v>
      </c>
      <c r="O21" s="4">
        <f t="shared" si="1"/>
        <v>7750</v>
      </c>
      <c r="P21" s="4">
        <f t="shared" si="2"/>
        <v>151250</v>
      </c>
      <c r="Q21" s="4">
        <v>0</v>
      </c>
      <c r="R21" s="4">
        <f t="shared" si="3"/>
        <v>151250</v>
      </c>
      <c r="S21" s="4"/>
    </row>
    <row r="22" spans="1:19" ht="15.95" customHeight="1" outlineLevel="2">
      <c r="A22" s="10">
        <v>13</v>
      </c>
      <c r="B22" s="10" t="s">
        <v>17</v>
      </c>
      <c r="C22" s="21" t="s">
        <v>6</v>
      </c>
      <c r="D22" s="10">
        <v>64</v>
      </c>
      <c r="E22" s="10">
        <v>64</v>
      </c>
      <c r="F22" s="10">
        <v>0</v>
      </c>
      <c r="G22" s="10">
        <v>1000</v>
      </c>
      <c r="H22" s="10">
        <v>1250</v>
      </c>
      <c r="I22" s="29">
        <v>12</v>
      </c>
      <c r="J22" s="29">
        <v>12</v>
      </c>
      <c r="K22" s="29">
        <v>0</v>
      </c>
      <c r="L22" s="10">
        <v>500</v>
      </c>
      <c r="M22" s="10">
        <v>625</v>
      </c>
      <c r="N22" s="4">
        <f t="shared" si="0"/>
        <v>32000</v>
      </c>
      <c r="O22" s="4">
        <f t="shared" si="1"/>
        <v>3000</v>
      </c>
      <c r="P22" s="4">
        <f t="shared" si="2"/>
        <v>35000</v>
      </c>
      <c r="Q22" s="4">
        <v>0</v>
      </c>
      <c r="R22" s="4">
        <f t="shared" si="3"/>
        <v>35000</v>
      </c>
      <c r="S22" s="4"/>
    </row>
    <row r="23" spans="1:19" ht="15.95" customHeight="1" outlineLevel="1">
      <c r="A23" s="10"/>
      <c r="B23" s="16" t="s">
        <v>59</v>
      </c>
      <c r="C23" s="21"/>
      <c r="D23" s="10">
        <f>SUBTOTAL(9,D20:D22)</f>
        <v>673</v>
      </c>
      <c r="E23" s="10">
        <f>SUBTOTAL(9,E20:E22)</f>
        <v>351</v>
      </c>
      <c r="F23" s="10">
        <f>SUBTOTAL(9,F20:F22)</f>
        <v>322</v>
      </c>
      <c r="G23" s="10"/>
      <c r="H23" s="10"/>
      <c r="I23" s="29">
        <f>SUBTOTAL(9,I20:I22)</f>
        <v>44</v>
      </c>
      <c r="J23" s="29">
        <f>SUBTOTAL(9,J20:J22)</f>
        <v>43</v>
      </c>
      <c r="K23" s="29">
        <f>SUBTOTAL(9,K20:K22)</f>
        <v>1</v>
      </c>
      <c r="L23" s="10"/>
      <c r="M23" s="10"/>
      <c r="N23" s="4">
        <f>SUBTOTAL(9,N20:N22)</f>
        <v>376750</v>
      </c>
      <c r="O23" s="4">
        <f>SUBTOTAL(9,O20:O22)</f>
        <v>11062.5</v>
      </c>
      <c r="P23" s="4">
        <f>SUBTOTAL(9,P20:P22)</f>
        <v>387812.5</v>
      </c>
      <c r="Q23" s="4">
        <f>SUBTOTAL(9,Q20:Q22)</f>
        <v>0</v>
      </c>
      <c r="R23" s="4">
        <f>SUBTOTAL(9,R20:R22)</f>
        <v>387812.5</v>
      </c>
      <c r="S23" s="4"/>
    </row>
    <row r="24" spans="1:19" ht="15.95" customHeight="1" outlineLevel="2">
      <c r="A24" s="10">
        <v>14</v>
      </c>
      <c r="B24" s="10" t="s">
        <v>18</v>
      </c>
      <c r="C24" s="21" t="s">
        <v>95</v>
      </c>
      <c r="D24" s="10">
        <v>230</v>
      </c>
      <c r="E24" s="10">
        <v>0</v>
      </c>
      <c r="F24" s="10">
        <v>230</v>
      </c>
      <c r="G24" s="10">
        <v>1000</v>
      </c>
      <c r="H24" s="10">
        <v>1250</v>
      </c>
      <c r="I24" s="29">
        <v>0</v>
      </c>
      <c r="J24" s="29">
        <v>0</v>
      </c>
      <c r="K24" s="29">
        <v>0</v>
      </c>
      <c r="L24" s="10">
        <v>500</v>
      </c>
      <c r="M24" s="10">
        <v>625</v>
      </c>
      <c r="N24" s="4">
        <f t="shared" si="0"/>
        <v>143750</v>
      </c>
      <c r="O24" s="4">
        <f t="shared" si="1"/>
        <v>0</v>
      </c>
      <c r="P24" s="4">
        <f t="shared" si="2"/>
        <v>143750</v>
      </c>
      <c r="Q24" s="4">
        <v>0</v>
      </c>
      <c r="R24" s="4">
        <f t="shared" si="3"/>
        <v>143750</v>
      </c>
      <c r="S24" s="4"/>
    </row>
    <row r="25" spans="1:19" ht="15.95" customHeight="1" outlineLevel="2">
      <c r="A25" s="10">
        <v>15</v>
      </c>
      <c r="B25" s="10" t="s">
        <v>18</v>
      </c>
      <c r="C25" s="21" t="s">
        <v>3</v>
      </c>
      <c r="D25" s="10">
        <v>225</v>
      </c>
      <c r="E25" s="10">
        <v>225</v>
      </c>
      <c r="F25" s="10">
        <v>0</v>
      </c>
      <c r="G25" s="10">
        <v>1000</v>
      </c>
      <c r="H25" s="10">
        <v>1250</v>
      </c>
      <c r="I25" s="10">
        <v>1</v>
      </c>
      <c r="J25" s="10">
        <v>1</v>
      </c>
      <c r="K25" s="10">
        <v>0</v>
      </c>
      <c r="L25" s="10">
        <v>500</v>
      </c>
      <c r="M25" s="10">
        <v>625</v>
      </c>
      <c r="N25" s="4">
        <f t="shared" si="0"/>
        <v>112500</v>
      </c>
      <c r="O25" s="4">
        <f t="shared" si="1"/>
        <v>250</v>
      </c>
      <c r="P25" s="4">
        <f t="shared" si="2"/>
        <v>112750</v>
      </c>
      <c r="Q25" s="4">
        <v>0</v>
      </c>
      <c r="R25" s="4">
        <f t="shared" si="3"/>
        <v>112750</v>
      </c>
      <c r="S25" s="4"/>
    </row>
    <row r="26" spans="1:19" ht="15.95" customHeight="1" outlineLevel="2">
      <c r="A26" s="10">
        <v>16</v>
      </c>
      <c r="B26" s="10" t="s">
        <v>18</v>
      </c>
      <c r="C26" s="21" t="s">
        <v>4</v>
      </c>
      <c r="D26" s="10">
        <v>88</v>
      </c>
      <c r="E26" s="10">
        <v>88</v>
      </c>
      <c r="F26" s="10">
        <v>0</v>
      </c>
      <c r="G26" s="10">
        <v>1000</v>
      </c>
      <c r="H26" s="10">
        <v>1250</v>
      </c>
      <c r="I26" s="29">
        <v>1</v>
      </c>
      <c r="J26" s="29">
        <v>1</v>
      </c>
      <c r="K26" s="29">
        <v>0</v>
      </c>
      <c r="L26" s="10">
        <v>500</v>
      </c>
      <c r="M26" s="10">
        <v>625</v>
      </c>
      <c r="N26" s="4">
        <f t="shared" si="0"/>
        <v>44000</v>
      </c>
      <c r="O26" s="4">
        <f t="shared" si="1"/>
        <v>250</v>
      </c>
      <c r="P26" s="4">
        <f t="shared" si="2"/>
        <v>44250</v>
      </c>
      <c r="Q26" s="4">
        <v>0</v>
      </c>
      <c r="R26" s="4">
        <f t="shared" si="3"/>
        <v>44250</v>
      </c>
      <c r="S26" s="4"/>
    </row>
    <row r="27" spans="1:19" ht="15.95" customHeight="1" outlineLevel="2">
      <c r="A27" s="10">
        <v>17</v>
      </c>
      <c r="B27" s="10" t="s">
        <v>18</v>
      </c>
      <c r="C27" s="21" t="s">
        <v>74</v>
      </c>
      <c r="D27" s="10">
        <v>77</v>
      </c>
      <c r="E27" s="10">
        <v>77</v>
      </c>
      <c r="F27" s="10">
        <v>0</v>
      </c>
      <c r="G27" s="10">
        <v>1000</v>
      </c>
      <c r="H27" s="10">
        <v>1250</v>
      </c>
      <c r="I27" s="29">
        <v>0</v>
      </c>
      <c r="J27" s="29">
        <v>0</v>
      </c>
      <c r="K27" s="29">
        <v>0</v>
      </c>
      <c r="L27" s="10">
        <v>500</v>
      </c>
      <c r="M27" s="10">
        <v>625</v>
      </c>
      <c r="N27" s="4">
        <f t="shared" si="0"/>
        <v>38500</v>
      </c>
      <c r="O27" s="4">
        <f t="shared" si="1"/>
        <v>0</v>
      </c>
      <c r="P27" s="4">
        <f t="shared" si="2"/>
        <v>38500</v>
      </c>
      <c r="Q27" s="4">
        <v>0</v>
      </c>
      <c r="R27" s="4">
        <f t="shared" si="3"/>
        <v>38500</v>
      </c>
      <c r="S27" s="4"/>
    </row>
    <row r="28" spans="1:19" ht="15.95" customHeight="1" outlineLevel="1">
      <c r="A28" s="10"/>
      <c r="B28" s="16" t="s">
        <v>60</v>
      </c>
      <c r="C28" s="21"/>
      <c r="D28" s="10">
        <f>SUBTOTAL(9,D24:D27)</f>
        <v>620</v>
      </c>
      <c r="E28" s="10">
        <f>SUBTOTAL(9,E24:E27)</f>
        <v>390</v>
      </c>
      <c r="F28" s="10">
        <f>SUBTOTAL(9,F24:F27)</f>
        <v>230</v>
      </c>
      <c r="G28" s="10"/>
      <c r="H28" s="10"/>
      <c r="I28" s="29">
        <f>SUBTOTAL(9,I24:I27)</f>
        <v>2</v>
      </c>
      <c r="J28" s="29">
        <f>SUBTOTAL(9,J24:J27)</f>
        <v>2</v>
      </c>
      <c r="K28" s="29">
        <f>SUBTOTAL(9,K24:K27)</f>
        <v>0</v>
      </c>
      <c r="L28" s="10"/>
      <c r="M28" s="10"/>
      <c r="N28" s="4">
        <f>SUBTOTAL(9,N24:N27)</f>
        <v>338750</v>
      </c>
      <c r="O28" s="4">
        <f>SUBTOTAL(9,O24:O27)</f>
        <v>500</v>
      </c>
      <c r="P28" s="4">
        <f>SUBTOTAL(9,P24:P27)</f>
        <v>339250</v>
      </c>
      <c r="Q28" s="4">
        <f>SUBTOTAL(9,Q24:Q27)</f>
        <v>0</v>
      </c>
      <c r="R28" s="4">
        <f>SUBTOTAL(9,R24:R27)</f>
        <v>339250</v>
      </c>
      <c r="S28" s="4"/>
    </row>
    <row r="29" spans="1:19" ht="15.95" customHeight="1" outlineLevel="2">
      <c r="A29" s="10">
        <v>18</v>
      </c>
      <c r="B29" s="6" t="s">
        <v>19</v>
      </c>
      <c r="C29" s="21" t="s">
        <v>96</v>
      </c>
      <c r="D29" s="10">
        <v>54</v>
      </c>
      <c r="E29" s="10">
        <v>54</v>
      </c>
      <c r="F29" s="10">
        <v>0</v>
      </c>
      <c r="G29" s="10">
        <v>1000</v>
      </c>
      <c r="H29" s="10">
        <v>1250</v>
      </c>
      <c r="I29" s="29">
        <v>14</v>
      </c>
      <c r="J29" s="29">
        <v>14</v>
      </c>
      <c r="K29" s="29">
        <v>0</v>
      </c>
      <c r="L29" s="6">
        <v>500</v>
      </c>
      <c r="M29" s="6">
        <v>625</v>
      </c>
      <c r="N29" s="4">
        <f t="shared" si="0"/>
        <v>27000</v>
      </c>
      <c r="O29" s="4">
        <f t="shared" si="1"/>
        <v>3500</v>
      </c>
      <c r="P29" s="4">
        <f t="shared" si="2"/>
        <v>30500</v>
      </c>
      <c r="Q29" s="4">
        <v>0</v>
      </c>
      <c r="R29" s="4">
        <f t="shared" si="3"/>
        <v>30500</v>
      </c>
      <c r="S29" s="4"/>
    </row>
    <row r="30" spans="1:19" ht="15.95" customHeight="1" outlineLevel="2">
      <c r="A30" s="10">
        <v>19</v>
      </c>
      <c r="B30" s="10" t="s">
        <v>19</v>
      </c>
      <c r="C30" s="21" t="s">
        <v>20</v>
      </c>
      <c r="D30" s="10">
        <v>73</v>
      </c>
      <c r="E30" s="10">
        <v>73</v>
      </c>
      <c r="F30" s="10">
        <v>0</v>
      </c>
      <c r="G30" s="10">
        <v>1000</v>
      </c>
      <c r="H30" s="10">
        <v>1250</v>
      </c>
      <c r="I30" s="29">
        <v>0</v>
      </c>
      <c r="J30" s="29">
        <v>0</v>
      </c>
      <c r="K30" s="29">
        <v>0</v>
      </c>
      <c r="L30" s="10">
        <v>500</v>
      </c>
      <c r="M30" s="10">
        <v>625</v>
      </c>
      <c r="N30" s="4">
        <f t="shared" si="0"/>
        <v>36500</v>
      </c>
      <c r="O30" s="4">
        <f t="shared" si="1"/>
        <v>0</v>
      </c>
      <c r="P30" s="4">
        <f t="shared" si="2"/>
        <v>36500</v>
      </c>
      <c r="Q30" s="4">
        <v>0</v>
      </c>
      <c r="R30" s="4">
        <f t="shared" si="3"/>
        <v>36500</v>
      </c>
      <c r="S30" s="4"/>
    </row>
    <row r="31" spans="1:19" ht="15.95" customHeight="1" outlineLevel="2">
      <c r="A31" s="10">
        <v>20</v>
      </c>
      <c r="B31" s="10" t="s">
        <v>19</v>
      </c>
      <c r="C31" s="23" t="s">
        <v>21</v>
      </c>
      <c r="D31" s="6">
        <v>194</v>
      </c>
      <c r="E31" s="6">
        <v>194</v>
      </c>
      <c r="F31" s="6">
        <v>0</v>
      </c>
      <c r="G31" s="10">
        <v>1000</v>
      </c>
      <c r="H31" s="10">
        <v>1250</v>
      </c>
      <c r="I31" s="37">
        <v>12</v>
      </c>
      <c r="J31" s="37">
        <v>12</v>
      </c>
      <c r="K31" s="37">
        <v>0</v>
      </c>
      <c r="L31" s="10">
        <v>500</v>
      </c>
      <c r="M31" s="10">
        <v>625</v>
      </c>
      <c r="N31" s="4">
        <f t="shared" si="0"/>
        <v>97000</v>
      </c>
      <c r="O31" s="4">
        <f t="shared" si="1"/>
        <v>3000</v>
      </c>
      <c r="P31" s="4">
        <f t="shared" si="2"/>
        <v>100000</v>
      </c>
      <c r="Q31" s="4">
        <v>0</v>
      </c>
      <c r="R31" s="4">
        <f t="shared" si="3"/>
        <v>100000</v>
      </c>
      <c r="S31" s="4"/>
    </row>
    <row r="32" spans="1:19" ht="15.95" customHeight="1" outlineLevel="2">
      <c r="A32" s="10">
        <v>21</v>
      </c>
      <c r="B32" s="10" t="s">
        <v>19</v>
      </c>
      <c r="C32" s="24" t="s">
        <v>22</v>
      </c>
      <c r="D32" s="30">
        <v>61</v>
      </c>
      <c r="E32" s="31">
        <v>61</v>
      </c>
      <c r="F32" s="30">
        <v>0</v>
      </c>
      <c r="G32" s="10">
        <v>1000</v>
      </c>
      <c r="H32" s="10">
        <v>1250</v>
      </c>
      <c r="I32" s="31">
        <v>8</v>
      </c>
      <c r="J32" s="31">
        <v>8</v>
      </c>
      <c r="K32" s="30">
        <v>0</v>
      </c>
      <c r="L32" s="10">
        <v>500</v>
      </c>
      <c r="M32" s="10">
        <v>625</v>
      </c>
      <c r="N32" s="4">
        <f t="shared" si="0"/>
        <v>30500</v>
      </c>
      <c r="O32" s="4">
        <f t="shared" si="1"/>
        <v>2000</v>
      </c>
      <c r="P32" s="4">
        <f t="shared" si="2"/>
        <v>32500</v>
      </c>
      <c r="Q32" s="4">
        <v>0</v>
      </c>
      <c r="R32" s="4">
        <f t="shared" si="3"/>
        <v>32500</v>
      </c>
      <c r="S32" s="4"/>
    </row>
    <row r="33" spans="1:23" ht="15.95" customHeight="1" outlineLevel="2">
      <c r="A33" s="10">
        <v>22</v>
      </c>
      <c r="B33" s="6" t="s">
        <v>19</v>
      </c>
      <c r="C33" s="22" t="s">
        <v>97</v>
      </c>
      <c r="D33" s="10">
        <v>0</v>
      </c>
      <c r="E33" s="29">
        <v>0</v>
      </c>
      <c r="F33" s="10">
        <v>0</v>
      </c>
      <c r="G33" s="10">
        <v>1000</v>
      </c>
      <c r="H33" s="10">
        <v>1250</v>
      </c>
      <c r="I33" s="29">
        <v>20</v>
      </c>
      <c r="J33" s="29">
        <v>20</v>
      </c>
      <c r="K33" s="10">
        <v>0</v>
      </c>
      <c r="L33" s="10">
        <v>500</v>
      </c>
      <c r="M33" s="10">
        <v>625</v>
      </c>
      <c r="N33" s="4">
        <f t="shared" si="0"/>
        <v>0</v>
      </c>
      <c r="O33" s="4">
        <f t="shared" si="1"/>
        <v>5000</v>
      </c>
      <c r="P33" s="4">
        <f t="shared" si="2"/>
        <v>5000</v>
      </c>
      <c r="Q33" s="4">
        <v>0</v>
      </c>
      <c r="R33" s="4">
        <f t="shared" si="3"/>
        <v>5000</v>
      </c>
      <c r="S33" s="4"/>
    </row>
    <row r="34" spans="1:23" ht="15.95" customHeight="1" outlineLevel="2">
      <c r="A34" s="10">
        <v>23</v>
      </c>
      <c r="B34" s="6" t="s">
        <v>19</v>
      </c>
      <c r="C34" s="21" t="s">
        <v>37</v>
      </c>
      <c r="D34" s="10">
        <v>0</v>
      </c>
      <c r="E34" s="29">
        <v>0</v>
      </c>
      <c r="F34" s="10">
        <v>0</v>
      </c>
      <c r="G34" s="10">
        <v>1000</v>
      </c>
      <c r="H34" s="10">
        <v>1250</v>
      </c>
      <c r="I34" s="29">
        <v>27</v>
      </c>
      <c r="J34" s="29">
        <v>27</v>
      </c>
      <c r="K34" s="10">
        <v>0</v>
      </c>
      <c r="L34" s="10">
        <v>500</v>
      </c>
      <c r="M34" s="10">
        <v>625</v>
      </c>
      <c r="N34" s="4">
        <f t="shared" si="0"/>
        <v>0</v>
      </c>
      <c r="O34" s="4">
        <f t="shared" si="1"/>
        <v>6750</v>
      </c>
      <c r="P34" s="4">
        <f t="shared" si="2"/>
        <v>6750</v>
      </c>
      <c r="Q34" s="4">
        <v>0</v>
      </c>
      <c r="R34" s="4">
        <f t="shared" si="3"/>
        <v>6750</v>
      </c>
      <c r="S34" s="4"/>
    </row>
    <row r="35" spans="1:23" s="33" customFormat="1" ht="15.95" customHeight="1" outlineLevel="2">
      <c r="A35" s="10">
        <v>24</v>
      </c>
      <c r="B35" s="6" t="s">
        <v>19</v>
      </c>
      <c r="C35" s="21" t="s">
        <v>75</v>
      </c>
      <c r="D35" s="10">
        <v>347</v>
      </c>
      <c r="E35" s="29">
        <v>0</v>
      </c>
      <c r="F35" s="10">
        <v>347</v>
      </c>
      <c r="G35" s="10">
        <v>1000</v>
      </c>
      <c r="H35" s="10">
        <v>1250</v>
      </c>
      <c r="I35" s="29">
        <v>0</v>
      </c>
      <c r="J35" s="29">
        <v>0</v>
      </c>
      <c r="K35" s="10">
        <v>0</v>
      </c>
      <c r="L35" s="10">
        <v>500</v>
      </c>
      <c r="M35" s="10">
        <v>625</v>
      </c>
      <c r="N35" s="4">
        <f t="shared" si="0"/>
        <v>216875</v>
      </c>
      <c r="O35" s="4">
        <f t="shared" si="1"/>
        <v>0</v>
      </c>
      <c r="P35" s="4">
        <f t="shared" si="2"/>
        <v>216875</v>
      </c>
      <c r="Q35" s="4">
        <v>60000</v>
      </c>
      <c r="R35" s="4">
        <f t="shared" si="3"/>
        <v>276875</v>
      </c>
      <c r="S35" s="4"/>
      <c r="U35" s="34"/>
    </row>
    <row r="36" spans="1:23" s="33" customFormat="1" ht="15.95" customHeight="1" outlineLevel="1">
      <c r="A36" s="10"/>
      <c r="B36" s="7" t="s">
        <v>61</v>
      </c>
      <c r="C36" s="21"/>
      <c r="D36" s="10">
        <f>SUBTOTAL(9,D29:D35)</f>
        <v>729</v>
      </c>
      <c r="E36" s="29">
        <f>SUBTOTAL(9,E29:E35)</f>
        <v>382</v>
      </c>
      <c r="F36" s="10">
        <f>SUBTOTAL(9,F29:F35)</f>
        <v>347</v>
      </c>
      <c r="G36" s="10"/>
      <c r="H36" s="10"/>
      <c r="I36" s="29">
        <f>SUBTOTAL(9,I29:I35)</f>
        <v>81</v>
      </c>
      <c r="J36" s="29">
        <f>SUBTOTAL(9,J29:J35)</f>
        <v>81</v>
      </c>
      <c r="K36" s="10">
        <f>SUBTOTAL(9,K29:K35)</f>
        <v>0</v>
      </c>
      <c r="L36" s="10"/>
      <c r="M36" s="10"/>
      <c r="N36" s="4">
        <f>SUBTOTAL(9,N29:N35)</f>
        <v>407875</v>
      </c>
      <c r="O36" s="4">
        <f>SUBTOTAL(9,O29:O35)</f>
        <v>20250</v>
      </c>
      <c r="P36" s="4">
        <f>SUBTOTAL(9,P29:P35)</f>
        <v>428125</v>
      </c>
      <c r="Q36" s="4">
        <f>SUBTOTAL(9,Q29:Q35)</f>
        <v>60000</v>
      </c>
      <c r="R36" s="4">
        <f>SUBTOTAL(9,R29:R35)</f>
        <v>488125</v>
      </c>
      <c r="S36" s="4"/>
      <c r="U36" s="34"/>
    </row>
    <row r="37" spans="1:23" s="33" customFormat="1" ht="15.95" customHeight="1" outlineLevel="2">
      <c r="A37" s="10">
        <v>25</v>
      </c>
      <c r="B37" s="10" t="s">
        <v>23</v>
      </c>
      <c r="C37" s="24" t="s">
        <v>98</v>
      </c>
      <c r="D37" s="30">
        <v>597</v>
      </c>
      <c r="E37" s="30">
        <v>0</v>
      </c>
      <c r="F37" s="30">
        <v>597</v>
      </c>
      <c r="G37" s="10">
        <v>1000</v>
      </c>
      <c r="H37" s="10">
        <v>1250</v>
      </c>
      <c r="I37" s="31">
        <v>5</v>
      </c>
      <c r="J37" s="31">
        <v>0</v>
      </c>
      <c r="K37" s="31">
        <v>5</v>
      </c>
      <c r="L37" s="10">
        <v>500</v>
      </c>
      <c r="M37" s="10">
        <v>625</v>
      </c>
      <c r="N37" s="4">
        <f t="shared" si="0"/>
        <v>373125</v>
      </c>
      <c r="O37" s="4">
        <f t="shared" si="1"/>
        <v>1562.5</v>
      </c>
      <c r="P37" s="4">
        <f t="shared" si="2"/>
        <v>374687.5</v>
      </c>
      <c r="Q37" s="4">
        <v>145187.5</v>
      </c>
      <c r="R37" s="4">
        <f t="shared" si="3"/>
        <v>519875</v>
      </c>
      <c r="S37" s="4"/>
      <c r="W37" s="34"/>
    </row>
    <row r="38" spans="1:23" ht="15.95" customHeight="1" outlineLevel="2">
      <c r="A38" s="10">
        <v>26</v>
      </c>
      <c r="B38" s="10" t="s">
        <v>23</v>
      </c>
      <c r="C38" s="24" t="s">
        <v>99</v>
      </c>
      <c r="D38" s="30">
        <v>52</v>
      </c>
      <c r="E38" s="30">
        <v>52</v>
      </c>
      <c r="F38" s="30">
        <v>0</v>
      </c>
      <c r="G38" s="10">
        <v>1000</v>
      </c>
      <c r="H38" s="10">
        <v>1250</v>
      </c>
      <c r="I38" s="31">
        <v>67</v>
      </c>
      <c r="J38" s="31">
        <v>67</v>
      </c>
      <c r="K38" s="31">
        <v>0</v>
      </c>
      <c r="L38" s="10">
        <v>500</v>
      </c>
      <c r="M38" s="10">
        <v>625</v>
      </c>
      <c r="N38" s="4">
        <f t="shared" si="0"/>
        <v>26000</v>
      </c>
      <c r="O38" s="4">
        <f t="shared" si="1"/>
        <v>16750</v>
      </c>
      <c r="P38" s="4">
        <f t="shared" si="2"/>
        <v>42750</v>
      </c>
      <c r="Q38" s="4">
        <v>0</v>
      </c>
      <c r="R38" s="4">
        <f t="shared" si="3"/>
        <v>42750</v>
      </c>
      <c r="S38" s="4"/>
    </row>
    <row r="39" spans="1:23" ht="15.95" customHeight="1" outlineLevel="2">
      <c r="A39" s="10">
        <v>27</v>
      </c>
      <c r="B39" s="10" t="s">
        <v>23</v>
      </c>
      <c r="C39" s="24" t="s">
        <v>100</v>
      </c>
      <c r="D39" s="30">
        <v>78</v>
      </c>
      <c r="E39" s="30">
        <v>78</v>
      </c>
      <c r="F39" s="30">
        <v>0</v>
      </c>
      <c r="G39" s="10">
        <v>1000</v>
      </c>
      <c r="H39" s="10">
        <v>1250</v>
      </c>
      <c r="I39" s="31">
        <v>91</v>
      </c>
      <c r="J39" s="31">
        <v>91</v>
      </c>
      <c r="K39" s="31">
        <v>0</v>
      </c>
      <c r="L39" s="10">
        <v>500</v>
      </c>
      <c r="M39" s="10">
        <v>625</v>
      </c>
      <c r="N39" s="4">
        <f t="shared" si="0"/>
        <v>39000</v>
      </c>
      <c r="O39" s="4">
        <f t="shared" si="1"/>
        <v>22750</v>
      </c>
      <c r="P39" s="4">
        <f t="shared" si="2"/>
        <v>61750</v>
      </c>
      <c r="Q39" s="4">
        <v>0</v>
      </c>
      <c r="R39" s="4">
        <f t="shared" si="3"/>
        <v>61750</v>
      </c>
      <c r="S39" s="4"/>
    </row>
    <row r="40" spans="1:23" ht="15.95" customHeight="1" outlineLevel="2">
      <c r="A40" s="10">
        <v>28</v>
      </c>
      <c r="B40" s="10" t="s">
        <v>23</v>
      </c>
      <c r="C40" s="24" t="s">
        <v>101</v>
      </c>
      <c r="D40" s="30">
        <v>287</v>
      </c>
      <c r="E40" s="30">
        <v>287</v>
      </c>
      <c r="F40" s="30">
        <v>0</v>
      </c>
      <c r="G40" s="10">
        <v>1000</v>
      </c>
      <c r="H40" s="10">
        <v>1250</v>
      </c>
      <c r="I40" s="31">
        <v>3</v>
      </c>
      <c r="J40" s="31">
        <v>3</v>
      </c>
      <c r="K40" s="31">
        <v>0</v>
      </c>
      <c r="L40" s="10">
        <v>500</v>
      </c>
      <c r="M40" s="10">
        <v>625</v>
      </c>
      <c r="N40" s="4">
        <f t="shared" si="0"/>
        <v>143500</v>
      </c>
      <c r="O40" s="4">
        <f t="shared" si="1"/>
        <v>750</v>
      </c>
      <c r="P40" s="4">
        <f t="shared" si="2"/>
        <v>144250</v>
      </c>
      <c r="Q40" s="4">
        <v>0</v>
      </c>
      <c r="R40" s="4">
        <f t="shared" si="3"/>
        <v>144250</v>
      </c>
      <c r="S40" s="4"/>
    </row>
    <row r="41" spans="1:23" ht="15.95" customHeight="1" outlineLevel="2">
      <c r="A41" s="10">
        <v>29</v>
      </c>
      <c r="B41" s="10" t="s">
        <v>23</v>
      </c>
      <c r="C41" s="24" t="s">
        <v>0</v>
      </c>
      <c r="D41" s="30">
        <v>224</v>
      </c>
      <c r="E41" s="30">
        <v>224</v>
      </c>
      <c r="F41" s="30">
        <v>0</v>
      </c>
      <c r="G41" s="10">
        <v>1000</v>
      </c>
      <c r="H41" s="10">
        <v>1250</v>
      </c>
      <c r="I41" s="31">
        <v>1</v>
      </c>
      <c r="J41" s="31">
        <v>1</v>
      </c>
      <c r="K41" s="31">
        <v>0</v>
      </c>
      <c r="L41" s="10">
        <v>500</v>
      </c>
      <c r="M41" s="10">
        <v>625</v>
      </c>
      <c r="N41" s="4">
        <f t="shared" si="0"/>
        <v>112000</v>
      </c>
      <c r="O41" s="4">
        <f t="shared" si="1"/>
        <v>250</v>
      </c>
      <c r="P41" s="4">
        <f t="shared" si="2"/>
        <v>112250</v>
      </c>
      <c r="Q41" s="4">
        <v>0</v>
      </c>
      <c r="R41" s="4">
        <f t="shared" si="3"/>
        <v>112250</v>
      </c>
      <c r="S41" s="4"/>
    </row>
    <row r="42" spans="1:23" ht="15.95" customHeight="1" outlineLevel="1">
      <c r="A42" s="10"/>
      <c r="B42" s="16" t="s">
        <v>62</v>
      </c>
      <c r="C42" s="24"/>
      <c r="D42" s="30">
        <f>SUBTOTAL(9,D37:D41)</f>
        <v>1238</v>
      </c>
      <c r="E42" s="30">
        <f>SUBTOTAL(9,E37:E41)</f>
        <v>641</v>
      </c>
      <c r="F42" s="30">
        <f>SUBTOTAL(9,F37:F41)</f>
        <v>597</v>
      </c>
      <c r="G42" s="10"/>
      <c r="H42" s="10"/>
      <c r="I42" s="31">
        <f>SUBTOTAL(9,I37:I41)</f>
        <v>167</v>
      </c>
      <c r="J42" s="31">
        <f>SUBTOTAL(9,J37:J41)</f>
        <v>162</v>
      </c>
      <c r="K42" s="31">
        <f>SUBTOTAL(9,K37:K41)</f>
        <v>5</v>
      </c>
      <c r="L42" s="10"/>
      <c r="M42" s="10"/>
      <c r="N42" s="4">
        <f>SUBTOTAL(9,N37:N41)</f>
        <v>693625</v>
      </c>
      <c r="O42" s="4">
        <f>SUBTOTAL(9,O37:O41)</f>
        <v>42062.5</v>
      </c>
      <c r="P42" s="4">
        <f>SUBTOTAL(9,P37:P41)</f>
        <v>735687.5</v>
      </c>
      <c r="Q42" s="4">
        <f>SUBTOTAL(9,Q37:Q41)</f>
        <v>145187.5</v>
      </c>
      <c r="R42" s="4">
        <f>SUBTOTAL(9,R37:R41)</f>
        <v>880875</v>
      </c>
      <c r="S42" s="4"/>
    </row>
    <row r="43" spans="1:23" ht="15.95" customHeight="1" outlineLevel="2">
      <c r="A43" s="10">
        <v>30</v>
      </c>
      <c r="B43" s="6" t="s">
        <v>24</v>
      </c>
      <c r="C43" s="24" t="s">
        <v>102</v>
      </c>
      <c r="D43" s="30">
        <v>50</v>
      </c>
      <c r="E43" s="30">
        <v>10</v>
      </c>
      <c r="F43" s="30">
        <v>40</v>
      </c>
      <c r="G43" s="10">
        <v>1000</v>
      </c>
      <c r="H43" s="10">
        <v>1250</v>
      </c>
      <c r="I43" s="31">
        <v>29</v>
      </c>
      <c r="J43" s="31">
        <v>25</v>
      </c>
      <c r="K43" s="31">
        <v>4</v>
      </c>
      <c r="L43" s="6">
        <v>500</v>
      </c>
      <c r="M43" s="6">
        <v>625</v>
      </c>
      <c r="N43" s="4">
        <f t="shared" si="0"/>
        <v>30000</v>
      </c>
      <c r="O43" s="4">
        <f t="shared" si="1"/>
        <v>7500</v>
      </c>
      <c r="P43" s="4">
        <f t="shared" si="2"/>
        <v>37500</v>
      </c>
      <c r="Q43" s="4">
        <v>0</v>
      </c>
      <c r="R43" s="4">
        <f t="shared" si="3"/>
        <v>37500</v>
      </c>
      <c r="S43" s="8"/>
    </row>
    <row r="44" spans="1:23" ht="34.5" customHeight="1" outlineLevel="2">
      <c r="A44" s="10">
        <v>31</v>
      </c>
      <c r="B44" s="10" t="s">
        <v>24</v>
      </c>
      <c r="C44" s="24" t="s">
        <v>103</v>
      </c>
      <c r="D44" s="30">
        <v>159</v>
      </c>
      <c r="E44" s="30">
        <v>0</v>
      </c>
      <c r="F44" s="30">
        <v>159</v>
      </c>
      <c r="G44" s="10">
        <v>1000</v>
      </c>
      <c r="H44" s="10">
        <v>1250</v>
      </c>
      <c r="I44" s="31">
        <v>3</v>
      </c>
      <c r="J44" s="31">
        <v>0</v>
      </c>
      <c r="K44" s="31">
        <v>3</v>
      </c>
      <c r="L44" s="10">
        <v>500</v>
      </c>
      <c r="M44" s="10">
        <v>625</v>
      </c>
      <c r="N44" s="4">
        <f t="shared" si="0"/>
        <v>99375</v>
      </c>
      <c r="O44" s="4">
        <f t="shared" si="1"/>
        <v>937.5</v>
      </c>
      <c r="P44" s="4">
        <f t="shared" si="2"/>
        <v>100312.5</v>
      </c>
      <c r="Q44" s="4">
        <v>0</v>
      </c>
      <c r="R44" s="4">
        <f t="shared" si="3"/>
        <v>100312.5</v>
      </c>
      <c r="S44" s="15"/>
    </row>
    <row r="45" spans="1:23" ht="15.95" customHeight="1" outlineLevel="2">
      <c r="A45" s="10">
        <v>32</v>
      </c>
      <c r="B45" s="10" t="s">
        <v>24</v>
      </c>
      <c r="C45" s="24" t="s">
        <v>25</v>
      </c>
      <c r="D45" s="30">
        <v>23</v>
      </c>
      <c r="E45" s="30">
        <v>23</v>
      </c>
      <c r="F45" s="30">
        <v>0</v>
      </c>
      <c r="G45" s="10">
        <v>1000</v>
      </c>
      <c r="H45" s="10">
        <v>1250</v>
      </c>
      <c r="I45" s="31">
        <v>41</v>
      </c>
      <c r="J45" s="31">
        <v>41</v>
      </c>
      <c r="K45" s="31">
        <v>0</v>
      </c>
      <c r="L45" s="10">
        <v>500</v>
      </c>
      <c r="M45" s="10">
        <v>625</v>
      </c>
      <c r="N45" s="4">
        <f t="shared" si="0"/>
        <v>11500</v>
      </c>
      <c r="O45" s="4">
        <f t="shared" si="1"/>
        <v>10250</v>
      </c>
      <c r="P45" s="4">
        <f t="shared" si="2"/>
        <v>21750</v>
      </c>
      <c r="Q45" s="4">
        <v>0</v>
      </c>
      <c r="R45" s="4">
        <f t="shared" si="3"/>
        <v>21750</v>
      </c>
      <c r="S45" s="4"/>
    </row>
    <row r="46" spans="1:23" ht="15.95" customHeight="1" outlineLevel="2">
      <c r="A46" s="10">
        <v>33</v>
      </c>
      <c r="B46" s="10" t="s">
        <v>24</v>
      </c>
      <c r="C46" s="24" t="s">
        <v>38</v>
      </c>
      <c r="D46" s="30">
        <v>0</v>
      </c>
      <c r="E46" s="30">
        <v>0</v>
      </c>
      <c r="F46" s="30">
        <v>0</v>
      </c>
      <c r="G46" s="10">
        <v>1000</v>
      </c>
      <c r="H46" s="10">
        <v>1250</v>
      </c>
      <c r="I46" s="31">
        <v>7</v>
      </c>
      <c r="J46" s="31">
        <v>7</v>
      </c>
      <c r="K46" s="31">
        <v>0</v>
      </c>
      <c r="L46" s="10">
        <v>500</v>
      </c>
      <c r="M46" s="10">
        <v>625</v>
      </c>
      <c r="N46" s="4">
        <f t="shared" si="0"/>
        <v>0</v>
      </c>
      <c r="O46" s="4">
        <f t="shared" si="1"/>
        <v>1750</v>
      </c>
      <c r="P46" s="4">
        <f t="shared" si="2"/>
        <v>1750</v>
      </c>
      <c r="Q46" s="4">
        <v>0</v>
      </c>
      <c r="R46" s="4">
        <f t="shared" si="3"/>
        <v>1750</v>
      </c>
      <c r="S46" s="4"/>
    </row>
    <row r="47" spans="1:23" ht="15.95" customHeight="1" outlineLevel="2">
      <c r="A47" s="10">
        <v>34</v>
      </c>
      <c r="B47" s="10" t="s">
        <v>24</v>
      </c>
      <c r="C47" s="24" t="s">
        <v>104</v>
      </c>
      <c r="D47" s="30">
        <v>0</v>
      </c>
      <c r="E47" s="30">
        <v>0</v>
      </c>
      <c r="F47" s="30">
        <v>0</v>
      </c>
      <c r="G47" s="10">
        <v>1000</v>
      </c>
      <c r="H47" s="10">
        <v>1250</v>
      </c>
      <c r="I47" s="31">
        <v>4</v>
      </c>
      <c r="J47" s="31">
        <v>4</v>
      </c>
      <c r="K47" s="31">
        <v>0</v>
      </c>
      <c r="L47" s="10">
        <v>500</v>
      </c>
      <c r="M47" s="10">
        <v>625</v>
      </c>
      <c r="N47" s="4">
        <f t="shared" si="0"/>
        <v>0</v>
      </c>
      <c r="O47" s="4">
        <f t="shared" si="1"/>
        <v>1000</v>
      </c>
      <c r="P47" s="4">
        <f t="shared" si="2"/>
        <v>1000</v>
      </c>
      <c r="Q47" s="4">
        <v>0</v>
      </c>
      <c r="R47" s="4">
        <f t="shared" si="3"/>
        <v>1000</v>
      </c>
      <c r="S47" s="4"/>
    </row>
    <row r="48" spans="1:23" ht="15.95" customHeight="1" outlineLevel="1">
      <c r="A48" s="10"/>
      <c r="B48" s="16" t="s">
        <v>63</v>
      </c>
      <c r="C48" s="24"/>
      <c r="D48" s="30">
        <f>SUBTOTAL(9,D43:D47)</f>
        <v>232</v>
      </c>
      <c r="E48" s="30">
        <f>SUBTOTAL(9,E43:E47)</f>
        <v>33</v>
      </c>
      <c r="F48" s="30">
        <f>SUBTOTAL(9,F43:F47)</f>
        <v>199</v>
      </c>
      <c r="G48" s="10"/>
      <c r="H48" s="10"/>
      <c r="I48" s="31">
        <f>SUBTOTAL(9,I43:I47)</f>
        <v>84</v>
      </c>
      <c r="J48" s="31">
        <f>SUBTOTAL(9,J43:J47)</f>
        <v>77</v>
      </c>
      <c r="K48" s="31">
        <f>SUBTOTAL(9,K43:K47)</f>
        <v>7</v>
      </c>
      <c r="L48" s="10"/>
      <c r="M48" s="10"/>
      <c r="N48" s="4">
        <f>SUBTOTAL(9,N43:N47)</f>
        <v>140875</v>
      </c>
      <c r="O48" s="4">
        <f>SUBTOTAL(9,O43:O47)</f>
        <v>21437.5</v>
      </c>
      <c r="P48" s="4">
        <f>SUBTOTAL(9,P43:P47)</f>
        <v>162312.5</v>
      </c>
      <c r="Q48" s="4">
        <f>SUBTOTAL(9,Q43:Q47)</f>
        <v>0</v>
      </c>
      <c r="R48" s="4">
        <f>SUBTOTAL(9,R43:R47)</f>
        <v>162312.5</v>
      </c>
      <c r="S48" s="4"/>
    </row>
    <row r="49" spans="1:19" ht="15.95" customHeight="1" outlineLevel="2">
      <c r="A49" s="10">
        <v>35</v>
      </c>
      <c r="B49" s="10" t="s">
        <v>26</v>
      </c>
      <c r="C49" s="24" t="s">
        <v>27</v>
      </c>
      <c r="D49" s="30">
        <v>52</v>
      </c>
      <c r="E49" s="30">
        <v>0</v>
      </c>
      <c r="F49" s="30">
        <v>52</v>
      </c>
      <c r="G49" s="10">
        <v>1000</v>
      </c>
      <c r="H49" s="10">
        <v>1250</v>
      </c>
      <c r="I49" s="31">
        <v>4</v>
      </c>
      <c r="J49" s="31">
        <v>0</v>
      </c>
      <c r="K49" s="31">
        <v>4</v>
      </c>
      <c r="L49" s="10">
        <v>500</v>
      </c>
      <c r="M49" s="10">
        <v>625</v>
      </c>
      <c r="N49" s="4">
        <f t="shared" si="0"/>
        <v>32500</v>
      </c>
      <c r="O49" s="4">
        <f t="shared" si="1"/>
        <v>1250</v>
      </c>
      <c r="P49" s="4">
        <f t="shared" si="2"/>
        <v>33750</v>
      </c>
      <c r="Q49" s="4">
        <v>0</v>
      </c>
      <c r="R49" s="4">
        <f t="shared" si="3"/>
        <v>33750</v>
      </c>
      <c r="S49" s="4"/>
    </row>
    <row r="50" spans="1:19" ht="15.95" customHeight="1" outlineLevel="2">
      <c r="A50" s="10">
        <v>36</v>
      </c>
      <c r="B50" s="10" t="s">
        <v>26</v>
      </c>
      <c r="C50" s="24" t="s">
        <v>39</v>
      </c>
      <c r="D50" s="30">
        <v>0</v>
      </c>
      <c r="E50" s="30">
        <v>0</v>
      </c>
      <c r="F50" s="30">
        <v>0</v>
      </c>
      <c r="G50" s="10">
        <v>1000</v>
      </c>
      <c r="H50" s="10">
        <v>1250</v>
      </c>
      <c r="I50" s="31">
        <v>91</v>
      </c>
      <c r="J50" s="31">
        <v>91</v>
      </c>
      <c r="K50" s="31">
        <v>0</v>
      </c>
      <c r="L50" s="10">
        <v>500</v>
      </c>
      <c r="M50" s="10">
        <v>625</v>
      </c>
      <c r="N50" s="4">
        <f t="shared" si="0"/>
        <v>0</v>
      </c>
      <c r="O50" s="4">
        <f t="shared" si="1"/>
        <v>22750</v>
      </c>
      <c r="P50" s="4">
        <f t="shared" si="2"/>
        <v>22750</v>
      </c>
      <c r="Q50" s="4">
        <v>0</v>
      </c>
      <c r="R50" s="4">
        <f t="shared" si="3"/>
        <v>22750</v>
      </c>
      <c r="S50" s="4"/>
    </row>
    <row r="51" spans="1:19" ht="15.95" customHeight="1" outlineLevel="2">
      <c r="A51" s="10">
        <v>37</v>
      </c>
      <c r="B51" s="10" t="s">
        <v>26</v>
      </c>
      <c r="C51" s="24" t="s">
        <v>105</v>
      </c>
      <c r="D51" s="30">
        <v>0</v>
      </c>
      <c r="E51" s="30">
        <v>0</v>
      </c>
      <c r="F51" s="30">
        <v>0</v>
      </c>
      <c r="G51" s="10">
        <v>1000</v>
      </c>
      <c r="H51" s="10">
        <v>1250</v>
      </c>
      <c r="I51" s="31">
        <v>14</v>
      </c>
      <c r="J51" s="31">
        <v>14</v>
      </c>
      <c r="K51" s="31">
        <v>0</v>
      </c>
      <c r="L51" s="10">
        <v>500</v>
      </c>
      <c r="M51" s="10">
        <v>625</v>
      </c>
      <c r="N51" s="4">
        <f t="shared" si="0"/>
        <v>0</v>
      </c>
      <c r="O51" s="4">
        <f t="shared" si="1"/>
        <v>3500</v>
      </c>
      <c r="P51" s="4">
        <f t="shared" si="2"/>
        <v>3500</v>
      </c>
      <c r="Q51" s="4">
        <v>0</v>
      </c>
      <c r="R51" s="4">
        <f t="shared" si="3"/>
        <v>3500</v>
      </c>
      <c r="S51" s="4"/>
    </row>
    <row r="52" spans="1:19" ht="15.95" customHeight="1" outlineLevel="2">
      <c r="A52" s="10">
        <v>38</v>
      </c>
      <c r="B52" s="10" t="s">
        <v>26</v>
      </c>
      <c r="C52" s="24" t="s">
        <v>40</v>
      </c>
      <c r="D52" s="30">
        <v>0</v>
      </c>
      <c r="E52" s="30">
        <v>0</v>
      </c>
      <c r="F52" s="30">
        <v>0</v>
      </c>
      <c r="G52" s="10">
        <v>1000</v>
      </c>
      <c r="H52" s="10">
        <v>1250</v>
      </c>
      <c r="I52" s="31">
        <v>7</v>
      </c>
      <c r="J52" s="31">
        <v>7</v>
      </c>
      <c r="K52" s="31">
        <v>0</v>
      </c>
      <c r="L52" s="10">
        <v>500</v>
      </c>
      <c r="M52" s="10">
        <v>625</v>
      </c>
      <c r="N52" s="4">
        <f t="shared" si="0"/>
        <v>0</v>
      </c>
      <c r="O52" s="4">
        <f t="shared" si="1"/>
        <v>1750</v>
      </c>
      <c r="P52" s="4">
        <f t="shared" si="2"/>
        <v>1750</v>
      </c>
      <c r="Q52" s="4">
        <v>0</v>
      </c>
      <c r="R52" s="4">
        <f t="shared" si="3"/>
        <v>1750</v>
      </c>
      <c r="S52" s="4"/>
    </row>
    <row r="53" spans="1:19" ht="15.95" customHeight="1" outlineLevel="2">
      <c r="A53" s="10">
        <v>39</v>
      </c>
      <c r="B53" s="10" t="s">
        <v>26</v>
      </c>
      <c r="C53" s="24" t="s">
        <v>76</v>
      </c>
      <c r="D53" s="30">
        <v>0</v>
      </c>
      <c r="E53" s="30">
        <v>0</v>
      </c>
      <c r="F53" s="30">
        <v>0</v>
      </c>
      <c r="G53" s="10">
        <v>1000</v>
      </c>
      <c r="H53" s="10">
        <v>1250</v>
      </c>
      <c r="I53" s="31">
        <v>10</v>
      </c>
      <c r="J53" s="31">
        <v>10</v>
      </c>
      <c r="K53" s="31">
        <v>0</v>
      </c>
      <c r="L53" s="10">
        <v>500</v>
      </c>
      <c r="M53" s="10">
        <v>625</v>
      </c>
      <c r="N53" s="4">
        <f t="shared" si="0"/>
        <v>0</v>
      </c>
      <c r="O53" s="4">
        <f t="shared" si="1"/>
        <v>2500</v>
      </c>
      <c r="P53" s="4">
        <f t="shared" si="2"/>
        <v>2500</v>
      </c>
      <c r="Q53" s="4">
        <v>0</v>
      </c>
      <c r="R53" s="4">
        <f t="shared" si="3"/>
        <v>2500</v>
      </c>
      <c r="S53" s="4"/>
    </row>
    <row r="54" spans="1:19" ht="15.95" customHeight="1" outlineLevel="2">
      <c r="A54" s="10">
        <v>40</v>
      </c>
      <c r="B54" s="10" t="s">
        <v>26</v>
      </c>
      <c r="C54" s="24" t="s">
        <v>106</v>
      </c>
      <c r="D54" s="30">
        <v>0</v>
      </c>
      <c r="E54" s="30">
        <v>0</v>
      </c>
      <c r="F54" s="30">
        <v>0</v>
      </c>
      <c r="G54" s="10">
        <v>1000</v>
      </c>
      <c r="H54" s="10">
        <v>1250</v>
      </c>
      <c r="I54" s="31">
        <v>2</v>
      </c>
      <c r="J54" s="31">
        <v>2</v>
      </c>
      <c r="K54" s="31">
        <v>0</v>
      </c>
      <c r="L54" s="10">
        <v>500</v>
      </c>
      <c r="M54" s="10">
        <v>625</v>
      </c>
      <c r="N54" s="4">
        <f t="shared" si="0"/>
        <v>0</v>
      </c>
      <c r="O54" s="4">
        <f t="shared" si="1"/>
        <v>500</v>
      </c>
      <c r="P54" s="4">
        <f t="shared" si="2"/>
        <v>500</v>
      </c>
      <c r="Q54" s="4">
        <v>0</v>
      </c>
      <c r="R54" s="4">
        <f t="shared" si="3"/>
        <v>500</v>
      </c>
      <c r="S54" s="4"/>
    </row>
    <row r="55" spans="1:19" ht="15.95" customHeight="1" outlineLevel="1">
      <c r="A55" s="10"/>
      <c r="B55" s="16" t="s">
        <v>64</v>
      </c>
      <c r="C55" s="24"/>
      <c r="D55" s="30">
        <f>SUBTOTAL(9,D49:D54)</f>
        <v>52</v>
      </c>
      <c r="E55" s="30">
        <f>SUBTOTAL(9,E49:E54)</f>
        <v>0</v>
      </c>
      <c r="F55" s="30">
        <f>SUBTOTAL(9,F49:F54)</f>
        <v>52</v>
      </c>
      <c r="G55" s="10"/>
      <c r="H55" s="10"/>
      <c r="I55" s="31">
        <f>SUBTOTAL(9,I49:I54)</f>
        <v>128</v>
      </c>
      <c r="J55" s="31">
        <f>SUBTOTAL(9,J49:J54)</f>
        <v>124</v>
      </c>
      <c r="K55" s="31">
        <f>SUBTOTAL(9,K49:K54)</f>
        <v>4</v>
      </c>
      <c r="L55" s="10"/>
      <c r="M55" s="10"/>
      <c r="N55" s="4">
        <f>SUBTOTAL(9,N49:N54)</f>
        <v>32500</v>
      </c>
      <c r="O55" s="4">
        <f>SUBTOTAL(9,O49:O54)</f>
        <v>32250</v>
      </c>
      <c r="P55" s="4">
        <f>SUBTOTAL(9,P49:P54)</f>
        <v>64750</v>
      </c>
      <c r="Q55" s="4">
        <f>SUBTOTAL(9,Q49:Q54)</f>
        <v>0</v>
      </c>
      <c r="R55" s="4">
        <f>SUBTOTAL(9,R49:R54)</f>
        <v>64750</v>
      </c>
      <c r="S55" s="4"/>
    </row>
    <row r="56" spans="1:19" ht="15.95" customHeight="1" outlineLevel="2">
      <c r="A56" s="10">
        <v>41</v>
      </c>
      <c r="B56" s="10" t="s">
        <v>28</v>
      </c>
      <c r="C56" s="38" t="s">
        <v>107</v>
      </c>
      <c r="D56" s="31">
        <v>14</v>
      </c>
      <c r="E56" s="31">
        <v>0</v>
      </c>
      <c r="F56" s="31">
        <v>14</v>
      </c>
      <c r="G56" s="10">
        <v>1000</v>
      </c>
      <c r="H56" s="10">
        <v>1250</v>
      </c>
      <c r="I56" s="31">
        <v>18</v>
      </c>
      <c r="J56" s="31">
        <v>0</v>
      </c>
      <c r="K56" s="31">
        <v>18</v>
      </c>
      <c r="L56" s="10">
        <v>500</v>
      </c>
      <c r="M56" s="10">
        <v>625</v>
      </c>
      <c r="N56" s="4">
        <f t="shared" si="0"/>
        <v>8750</v>
      </c>
      <c r="O56" s="4">
        <f t="shared" si="1"/>
        <v>5625</v>
      </c>
      <c r="P56" s="4">
        <f t="shared" si="2"/>
        <v>14375</v>
      </c>
      <c r="Q56" s="4">
        <v>0</v>
      </c>
      <c r="R56" s="4">
        <f t="shared" si="3"/>
        <v>14375</v>
      </c>
      <c r="S56" s="4"/>
    </row>
    <row r="57" spans="1:19" ht="15.95" customHeight="1" outlineLevel="2">
      <c r="A57" s="10">
        <v>42</v>
      </c>
      <c r="B57" s="10" t="s">
        <v>28</v>
      </c>
      <c r="C57" s="38" t="s">
        <v>41</v>
      </c>
      <c r="D57" s="30">
        <v>0</v>
      </c>
      <c r="E57" s="30">
        <v>0</v>
      </c>
      <c r="F57" s="30">
        <v>0</v>
      </c>
      <c r="G57" s="10">
        <v>1000</v>
      </c>
      <c r="H57" s="10">
        <v>1250</v>
      </c>
      <c r="I57" s="31">
        <v>24</v>
      </c>
      <c r="J57" s="31">
        <v>24</v>
      </c>
      <c r="K57" s="31">
        <v>0</v>
      </c>
      <c r="L57" s="10">
        <v>500</v>
      </c>
      <c r="M57" s="10">
        <v>625</v>
      </c>
      <c r="N57" s="4">
        <f t="shared" si="0"/>
        <v>0</v>
      </c>
      <c r="O57" s="4">
        <f t="shared" si="1"/>
        <v>6000</v>
      </c>
      <c r="P57" s="4">
        <f t="shared" si="2"/>
        <v>6000</v>
      </c>
      <c r="Q57" s="4">
        <v>0</v>
      </c>
      <c r="R57" s="4">
        <f t="shared" si="3"/>
        <v>6000</v>
      </c>
      <c r="S57" s="4"/>
    </row>
    <row r="58" spans="1:19" ht="15.95" customHeight="1" outlineLevel="2">
      <c r="A58" s="10">
        <v>43</v>
      </c>
      <c r="B58" s="10" t="s">
        <v>28</v>
      </c>
      <c r="C58" s="38" t="s">
        <v>108</v>
      </c>
      <c r="D58" s="30">
        <v>0</v>
      </c>
      <c r="E58" s="30">
        <v>0</v>
      </c>
      <c r="F58" s="30">
        <v>0</v>
      </c>
      <c r="G58" s="10">
        <v>1000</v>
      </c>
      <c r="H58" s="10">
        <v>1250</v>
      </c>
      <c r="I58" s="31">
        <v>15</v>
      </c>
      <c r="J58" s="31">
        <v>15</v>
      </c>
      <c r="K58" s="31">
        <v>0</v>
      </c>
      <c r="L58" s="10">
        <v>500</v>
      </c>
      <c r="M58" s="10">
        <v>625</v>
      </c>
      <c r="N58" s="4">
        <f t="shared" si="0"/>
        <v>0</v>
      </c>
      <c r="O58" s="4">
        <f t="shared" si="1"/>
        <v>3750</v>
      </c>
      <c r="P58" s="4">
        <f t="shared" si="2"/>
        <v>3750</v>
      </c>
      <c r="Q58" s="4">
        <v>0</v>
      </c>
      <c r="R58" s="4">
        <f t="shared" si="3"/>
        <v>3750</v>
      </c>
      <c r="S58" s="4"/>
    </row>
    <row r="59" spans="1:19" ht="15.95" customHeight="1" outlineLevel="2">
      <c r="A59" s="10">
        <v>44</v>
      </c>
      <c r="B59" s="10" t="s">
        <v>28</v>
      </c>
      <c r="C59" s="38" t="s">
        <v>42</v>
      </c>
      <c r="D59" s="30">
        <v>0</v>
      </c>
      <c r="E59" s="30">
        <v>0</v>
      </c>
      <c r="F59" s="30">
        <v>0</v>
      </c>
      <c r="G59" s="10">
        <v>1000</v>
      </c>
      <c r="H59" s="10">
        <v>1250</v>
      </c>
      <c r="I59" s="31">
        <v>15</v>
      </c>
      <c r="J59" s="31">
        <v>15</v>
      </c>
      <c r="K59" s="31">
        <v>0</v>
      </c>
      <c r="L59" s="10">
        <v>500</v>
      </c>
      <c r="M59" s="10">
        <v>625</v>
      </c>
      <c r="N59" s="4">
        <f t="shared" si="0"/>
        <v>0</v>
      </c>
      <c r="O59" s="4">
        <f t="shared" si="1"/>
        <v>3750</v>
      </c>
      <c r="P59" s="4">
        <f t="shared" si="2"/>
        <v>3750</v>
      </c>
      <c r="Q59" s="4">
        <v>0</v>
      </c>
      <c r="R59" s="4">
        <f t="shared" si="3"/>
        <v>3750</v>
      </c>
      <c r="S59" s="4"/>
    </row>
    <row r="60" spans="1:19" ht="15.95" customHeight="1" outlineLevel="2">
      <c r="A60" s="10">
        <v>45</v>
      </c>
      <c r="B60" s="10" t="s">
        <v>28</v>
      </c>
      <c r="C60" s="38" t="s">
        <v>43</v>
      </c>
      <c r="D60" s="30">
        <v>0</v>
      </c>
      <c r="E60" s="30">
        <v>0</v>
      </c>
      <c r="F60" s="30">
        <v>0</v>
      </c>
      <c r="G60" s="10">
        <v>1000</v>
      </c>
      <c r="H60" s="10">
        <v>1250</v>
      </c>
      <c r="I60" s="31">
        <v>5</v>
      </c>
      <c r="J60" s="31">
        <v>5</v>
      </c>
      <c r="K60" s="31">
        <v>0</v>
      </c>
      <c r="L60" s="10">
        <v>500</v>
      </c>
      <c r="M60" s="10">
        <v>625</v>
      </c>
      <c r="N60" s="4">
        <f t="shared" si="0"/>
        <v>0</v>
      </c>
      <c r="O60" s="4">
        <f t="shared" si="1"/>
        <v>1250</v>
      </c>
      <c r="P60" s="4">
        <f t="shared" si="2"/>
        <v>1250</v>
      </c>
      <c r="Q60" s="4">
        <v>0</v>
      </c>
      <c r="R60" s="4">
        <f t="shared" si="3"/>
        <v>1250</v>
      </c>
      <c r="S60" s="4"/>
    </row>
    <row r="61" spans="1:19" ht="15.95" customHeight="1" outlineLevel="2">
      <c r="A61" s="10">
        <v>46</v>
      </c>
      <c r="B61" s="10" t="s">
        <v>28</v>
      </c>
      <c r="C61" s="38" t="s">
        <v>77</v>
      </c>
      <c r="D61" s="30">
        <v>0</v>
      </c>
      <c r="E61" s="30">
        <v>0</v>
      </c>
      <c r="F61" s="30">
        <v>0</v>
      </c>
      <c r="G61" s="10">
        <v>1000</v>
      </c>
      <c r="H61" s="10">
        <v>1250</v>
      </c>
      <c r="I61" s="31">
        <v>7</v>
      </c>
      <c r="J61" s="31">
        <v>7</v>
      </c>
      <c r="K61" s="31">
        <v>0</v>
      </c>
      <c r="L61" s="10">
        <v>500</v>
      </c>
      <c r="M61" s="10">
        <v>625</v>
      </c>
      <c r="N61" s="4">
        <f t="shared" si="0"/>
        <v>0</v>
      </c>
      <c r="O61" s="4">
        <f t="shared" si="1"/>
        <v>1750</v>
      </c>
      <c r="P61" s="4">
        <f t="shared" si="2"/>
        <v>1750</v>
      </c>
      <c r="Q61" s="4">
        <v>0</v>
      </c>
      <c r="R61" s="4">
        <f t="shared" si="3"/>
        <v>1750</v>
      </c>
      <c r="S61" s="4"/>
    </row>
    <row r="62" spans="1:19" ht="15.95" customHeight="1" outlineLevel="1">
      <c r="A62" s="10"/>
      <c r="B62" s="16" t="s">
        <v>65</v>
      </c>
      <c r="C62" s="38"/>
      <c r="D62" s="30">
        <f>SUBTOTAL(9,D56:D61)</f>
        <v>14</v>
      </c>
      <c r="E62" s="30">
        <f>SUBTOTAL(9,E56:E61)</f>
        <v>0</v>
      </c>
      <c r="F62" s="30">
        <f>SUBTOTAL(9,F56:F61)</f>
        <v>14</v>
      </c>
      <c r="G62" s="10"/>
      <c r="H62" s="10"/>
      <c r="I62" s="31">
        <f>SUBTOTAL(9,I56:I61)</f>
        <v>84</v>
      </c>
      <c r="J62" s="31">
        <f>SUBTOTAL(9,J56:J61)</f>
        <v>66</v>
      </c>
      <c r="K62" s="31">
        <f>SUBTOTAL(9,K56:K61)</f>
        <v>18</v>
      </c>
      <c r="L62" s="10"/>
      <c r="M62" s="10"/>
      <c r="N62" s="4">
        <f>SUBTOTAL(9,N56:N61)</f>
        <v>8750</v>
      </c>
      <c r="O62" s="4">
        <f>SUBTOTAL(9,O56:O61)</f>
        <v>22125</v>
      </c>
      <c r="P62" s="4">
        <f>SUBTOTAL(9,P56:P61)</f>
        <v>30875</v>
      </c>
      <c r="Q62" s="4">
        <f>SUBTOTAL(9,Q56:Q61)</f>
        <v>0</v>
      </c>
      <c r="R62" s="4">
        <f>SUBTOTAL(9,R56:R61)</f>
        <v>30875</v>
      </c>
      <c r="S62" s="4"/>
    </row>
    <row r="63" spans="1:19" ht="15.95" customHeight="1" outlineLevel="2">
      <c r="A63" s="10">
        <v>47</v>
      </c>
      <c r="B63" s="10" t="s">
        <v>29</v>
      </c>
      <c r="C63" s="22" t="s">
        <v>109</v>
      </c>
      <c r="D63" s="10">
        <v>9</v>
      </c>
      <c r="E63" s="10">
        <v>2</v>
      </c>
      <c r="F63" s="10">
        <v>7</v>
      </c>
      <c r="G63" s="10">
        <v>1000</v>
      </c>
      <c r="H63" s="10">
        <v>1250</v>
      </c>
      <c r="I63" s="29">
        <v>30</v>
      </c>
      <c r="J63" s="29">
        <v>15</v>
      </c>
      <c r="K63" s="29">
        <v>15</v>
      </c>
      <c r="L63" s="10">
        <v>500</v>
      </c>
      <c r="M63" s="10">
        <v>625</v>
      </c>
      <c r="N63" s="4">
        <f t="shared" si="0"/>
        <v>5375</v>
      </c>
      <c r="O63" s="4">
        <f t="shared" si="1"/>
        <v>8437.5</v>
      </c>
      <c r="P63" s="4">
        <f t="shared" si="2"/>
        <v>13812.5</v>
      </c>
      <c r="Q63" s="4">
        <v>0</v>
      </c>
      <c r="R63" s="4">
        <f t="shared" si="3"/>
        <v>13812.5</v>
      </c>
      <c r="S63" s="4"/>
    </row>
    <row r="64" spans="1:19" ht="15.95" customHeight="1" outlineLevel="2">
      <c r="A64" s="10">
        <v>48</v>
      </c>
      <c r="B64" s="10" t="s">
        <v>29</v>
      </c>
      <c r="C64" s="21" t="s">
        <v>110</v>
      </c>
      <c r="D64" s="10">
        <v>35</v>
      </c>
      <c r="E64" s="10">
        <v>0</v>
      </c>
      <c r="F64" s="10">
        <v>35</v>
      </c>
      <c r="G64" s="10">
        <v>1000</v>
      </c>
      <c r="H64" s="10">
        <v>1250</v>
      </c>
      <c r="I64" s="29">
        <v>23</v>
      </c>
      <c r="J64" s="29">
        <v>14</v>
      </c>
      <c r="K64" s="29">
        <v>9</v>
      </c>
      <c r="L64" s="10">
        <v>500</v>
      </c>
      <c r="M64" s="10">
        <v>625</v>
      </c>
      <c r="N64" s="4">
        <f t="shared" si="0"/>
        <v>21875</v>
      </c>
      <c r="O64" s="4">
        <f t="shared" si="1"/>
        <v>6312.5</v>
      </c>
      <c r="P64" s="4">
        <f t="shared" si="2"/>
        <v>28187.5</v>
      </c>
      <c r="Q64" s="4">
        <v>0</v>
      </c>
      <c r="R64" s="4">
        <f t="shared" si="3"/>
        <v>28187.5</v>
      </c>
      <c r="S64" s="4"/>
    </row>
    <row r="65" spans="1:19" ht="15.95" customHeight="1" outlineLevel="2">
      <c r="A65" s="10">
        <v>49</v>
      </c>
      <c r="B65" s="10" t="s">
        <v>29</v>
      </c>
      <c r="C65" s="21" t="s">
        <v>44</v>
      </c>
      <c r="D65" s="30">
        <v>0</v>
      </c>
      <c r="E65" s="30">
        <v>0</v>
      </c>
      <c r="F65" s="30">
        <v>0</v>
      </c>
      <c r="G65" s="10">
        <v>1000</v>
      </c>
      <c r="H65" s="10">
        <v>1250</v>
      </c>
      <c r="I65" s="29">
        <v>7</v>
      </c>
      <c r="J65" s="29">
        <v>7</v>
      </c>
      <c r="K65" s="29">
        <v>0</v>
      </c>
      <c r="L65" s="10">
        <v>500</v>
      </c>
      <c r="M65" s="10">
        <v>625</v>
      </c>
      <c r="N65" s="4">
        <f t="shared" si="0"/>
        <v>0</v>
      </c>
      <c r="O65" s="4">
        <f t="shared" si="1"/>
        <v>1750</v>
      </c>
      <c r="P65" s="4">
        <f t="shared" si="2"/>
        <v>1750</v>
      </c>
      <c r="Q65" s="4">
        <v>0</v>
      </c>
      <c r="R65" s="4">
        <f t="shared" si="3"/>
        <v>1750</v>
      </c>
      <c r="S65" s="4"/>
    </row>
    <row r="66" spans="1:19" ht="15.95" customHeight="1" outlineLevel="2">
      <c r="A66" s="10">
        <v>50</v>
      </c>
      <c r="B66" s="10" t="s">
        <v>29</v>
      </c>
      <c r="C66" s="21" t="s">
        <v>45</v>
      </c>
      <c r="D66" s="30">
        <v>0</v>
      </c>
      <c r="E66" s="30">
        <v>0</v>
      </c>
      <c r="F66" s="30">
        <v>0</v>
      </c>
      <c r="G66" s="10">
        <v>1000</v>
      </c>
      <c r="H66" s="10">
        <v>1250</v>
      </c>
      <c r="I66" s="29">
        <v>12</v>
      </c>
      <c r="J66" s="29">
        <v>12</v>
      </c>
      <c r="K66" s="29">
        <v>0</v>
      </c>
      <c r="L66" s="10">
        <v>500</v>
      </c>
      <c r="M66" s="10">
        <v>625</v>
      </c>
      <c r="N66" s="4">
        <f t="shared" si="0"/>
        <v>0</v>
      </c>
      <c r="O66" s="4">
        <f t="shared" si="1"/>
        <v>3000</v>
      </c>
      <c r="P66" s="4">
        <f t="shared" si="2"/>
        <v>3000</v>
      </c>
      <c r="Q66" s="4">
        <v>0</v>
      </c>
      <c r="R66" s="4">
        <f t="shared" si="3"/>
        <v>3000</v>
      </c>
      <c r="S66" s="4"/>
    </row>
    <row r="67" spans="1:19" ht="15.95" customHeight="1" outlineLevel="2">
      <c r="A67" s="10">
        <v>51</v>
      </c>
      <c r="B67" s="10" t="s">
        <v>29</v>
      </c>
      <c r="C67" s="21" t="s">
        <v>111</v>
      </c>
      <c r="D67" s="30">
        <v>0</v>
      </c>
      <c r="E67" s="30">
        <v>0</v>
      </c>
      <c r="F67" s="30">
        <v>0</v>
      </c>
      <c r="G67" s="10">
        <v>1000</v>
      </c>
      <c r="H67" s="10">
        <v>1250</v>
      </c>
      <c r="I67" s="29">
        <v>4</v>
      </c>
      <c r="J67" s="29">
        <v>4</v>
      </c>
      <c r="K67" s="10">
        <v>0</v>
      </c>
      <c r="L67" s="10">
        <v>500</v>
      </c>
      <c r="M67" s="10">
        <v>625</v>
      </c>
      <c r="N67" s="4">
        <f t="shared" si="0"/>
        <v>0</v>
      </c>
      <c r="O67" s="4">
        <f t="shared" si="1"/>
        <v>1000</v>
      </c>
      <c r="P67" s="4">
        <f t="shared" si="2"/>
        <v>1000</v>
      </c>
      <c r="Q67" s="4">
        <v>0</v>
      </c>
      <c r="R67" s="4">
        <f t="shared" si="3"/>
        <v>1000</v>
      </c>
      <c r="S67" s="4"/>
    </row>
    <row r="68" spans="1:19" ht="15.95" customHeight="1" outlineLevel="2">
      <c r="A68" s="10">
        <v>52</v>
      </c>
      <c r="B68" s="10" t="s">
        <v>29</v>
      </c>
      <c r="C68" s="21" t="s">
        <v>46</v>
      </c>
      <c r="D68" s="30">
        <v>0</v>
      </c>
      <c r="E68" s="30">
        <v>0</v>
      </c>
      <c r="F68" s="30">
        <v>0</v>
      </c>
      <c r="G68" s="10">
        <v>1000</v>
      </c>
      <c r="H68" s="10">
        <v>1250</v>
      </c>
      <c r="I68" s="29">
        <v>4</v>
      </c>
      <c r="J68" s="29">
        <v>4</v>
      </c>
      <c r="K68" s="29">
        <v>0</v>
      </c>
      <c r="L68" s="10">
        <v>500</v>
      </c>
      <c r="M68" s="10">
        <v>625</v>
      </c>
      <c r="N68" s="4">
        <f t="shared" si="0"/>
        <v>0</v>
      </c>
      <c r="O68" s="4">
        <f t="shared" si="1"/>
        <v>1000</v>
      </c>
      <c r="P68" s="4">
        <f t="shared" si="2"/>
        <v>1000</v>
      </c>
      <c r="Q68" s="4">
        <v>0</v>
      </c>
      <c r="R68" s="4">
        <f t="shared" si="3"/>
        <v>1000</v>
      </c>
      <c r="S68" s="4"/>
    </row>
    <row r="69" spans="1:19" ht="15.95" customHeight="1" outlineLevel="1">
      <c r="A69" s="10"/>
      <c r="B69" s="16" t="s">
        <v>66</v>
      </c>
      <c r="C69" s="21"/>
      <c r="D69" s="30">
        <f>SUBTOTAL(9,D63:D68)</f>
        <v>44</v>
      </c>
      <c r="E69" s="30">
        <f>SUBTOTAL(9,E63:E68)</f>
        <v>2</v>
      </c>
      <c r="F69" s="30">
        <f>SUBTOTAL(9,F63:F68)</f>
        <v>42</v>
      </c>
      <c r="G69" s="10"/>
      <c r="H69" s="10"/>
      <c r="I69" s="29">
        <f>SUBTOTAL(9,I63:I68)</f>
        <v>80</v>
      </c>
      <c r="J69" s="29">
        <f>SUBTOTAL(9,J63:J68)</f>
        <v>56</v>
      </c>
      <c r="K69" s="29">
        <f>SUBTOTAL(9,K63:K68)</f>
        <v>24</v>
      </c>
      <c r="L69" s="10"/>
      <c r="M69" s="10"/>
      <c r="N69" s="4">
        <f>SUBTOTAL(9,N63:N68)</f>
        <v>27250</v>
      </c>
      <c r="O69" s="4">
        <f>SUBTOTAL(9,O63:O68)</f>
        <v>21500</v>
      </c>
      <c r="P69" s="4">
        <f>SUBTOTAL(9,P63:P68)</f>
        <v>48750</v>
      </c>
      <c r="Q69" s="4">
        <f>SUBTOTAL(9,Q63:Q68)</f>
        <v>0</v>
      </c>
      <c r="R69" s="4">
        <f>SUBTOTAL(9,R63:R68)</f>
        <v>48750</v>
      </c>
      <c r="S69" s="4"/>
    </row>
    <row r="70" spans="1:19" ht="15.95" customHeight="1" outlineLevel="2">
      <c r="A70" s="10">
        <v>53</v>
      </c>
      <c r="B70" s="10" t="s">
        <v>53</v>
      </c>
      <c r="C70" s="25" t="s">
        <v>49</v>
      </c>
      <c r="D70" s="30">
        <v>0</v>
      </c>
      <c r="E70" s="30">
        <v>0</v>
      </c>
      <c r="F70" s="30">
        <v>0</v>
      </c>
      <c r="G70" s="10">
        <v>1000</v>
      </c>
      <c r="H70" s="10">
        <v>1250</v>
      </c>
      <c r="I70" s="29">
        <v>19</v>
      </c>
      <c r="J70" s="29">
        <v>19</v>
      </c>
      <c r="K70" s="29">
        <v>0</v>
      </c>
      <c r="L70" s="10">
        <v>500</v>
      </c>
      <c r="M70" s="10">
        <v>625</v>
      </c>
      <c r="N70" s="4">
        <f t="shared" si="0"/>
        <v>0</v>
      </c>
      <c r="O70" s="4">
        <f t="shared" si="1"/>
        <v>4750</v>
      </c>
      <c r="P70" s="4">
        <f t="shared" si="2"/>
        <v>4750</v>
      </c>
      <c r="Q70" s="4">
        <v>0</v>
      </c>
      <c r="R70" s="4">
        <f t="shared" si="3"/>
        <v>4750</v>
      </c>
      <c r="S70" s="4"/>
    </row>
    <row r="71" spans="1:19" ht="15.95" customHeight="1" outlineLevel="2">
      <c r="A71" s="10">
        <v>54</v>
      </c>
      <c r="B71" s="10" t="s">
        <v>53</v>
      </c>
      <c r="C71" s="25" t="s">
        <v>112</v>
      </c>
      <c r="D71" s="30">
        <v>0</v>
      </c>
      <c r="E71" s="30">
        <v>0</v>
      </c>
      <c r="F71" s="30">
        <v>0</v>
      </c>
      <c r="G71" s="10">
        <v>1000</v>
      </c>
      <c r="H71" s="10">
        <v>1250</v>
      </c>
      <c r="I71" s="29">
        <v>6</v>
      </c>
      <c r="J71" s="29">
        <v>6</v>
      </c>
      <c r="K71" s="29">
        <v>0</v>
      </c>
      <c r="L71" s="10">
        <v>500</v>
      </c>
      <c r="M71" s="10">
        <v>625</v>
      </c>
      <c r="N71" s="4">
        <f t="shared" si="0"/>
        <v>0</v>
      </c>
      <c r="O71" s="4">
        <f t="shared" si="1"/>
        <v>1500</v>
      </c>
      <c r="P71" s="4">
        <f t="shared" si="2"/>
        <v>1500</v>
      </c>
      <c r="Q71" s="4">
        <v>0</v>
      </c>
      <c r="R71" s="4">
        <f t="shared" si="3"/>
        <v>1500</v>
      </c>
      <c r="S71" s="4"/>
    </row>
    <row r="72" spans="1:19" ht="15.95" customHeight="1" outlineLevel="2">
      <c r="A72" s="10">
        <v>55</v>
      </c>
      <c r="B72" s="10" t="s">
        <v>53</v>
      </c>
      <c r="C72" s="25" t="s">
        <v>50</v>
      </c>
      <c r="D72" s="30">
        <v>0</v>
      </c>
      <c r="E72" s="30">
        <v>0</v>
      </c>
      <c r="F72" s="30">
        <v>0</v>
      </c>
      <c r="G72" s="10">
        <v>1000</v>
      </c>
      <c r="H72" s="10">
        <v>1250</v>
      </c>
      <c r="I72" s="29">
        <v>6</v>
      </c>
      <c r="J72" s="29">
        <v>6</v>
      </c>
      <c r="K72" s="29">
        <v>0</v>
      </c>
      <c r="L72" s="10">
        <v>500</v>
      </c>
      <c r="M72" s="10">
        <v>625</v>
      </c>
      <c r="N72" s="4">
        <f t="shared" si="0"/>
        <v>0</v>
      </c>
      <c r="O72" s="4">
        <f t="shared" si="1"/>
        <v>1500</v>
      </c>
      <c r="P72" s="4">
        <f t="shared" si="2"/>
        <v>1500</v>
      </c>
      <c r="Q72" s="4">
        <v>0</v>
      </c>
      <c r="R72" s="4">
        <f t="shared" si="3"/>
        <v>1500</v>
      </c>
      <c r="S72" s="4"/>
    </row>
    <row r="73" spans="1:19" ht="15.95" customHeight="1" outlineLevel="2">
      <c r="A73" s="10">
        <v>56</v>
      </c>
      <c r="B73" s="10" t="s">
        <v>53</v>
      </c>
      <c r="C73" s="26" t="s">
        <v>113</v>
      </c>
      <c r="D73" s="30">
        <v>0</v>
      </c>
      <c r="E73" s="30">
        <v>0</v>
      </c>
      <c r="F73" s="30">
        <v>0</v>
      </c>
      <c r="G73" s="10">
        <v>1000</v>
      </c>
      <c r="H73" s="10">
        <v>1250</v>
      </c>
      <c r="I73" s="32">
        <v>5</v>
      </c>
      <c r="J73" s="32">
        <v>5</v>
      </c>
      <c r="K73" s="32">
        <v>0</v>
      </c>
      <c r="L73" s="10">
        <v>500</v>
      </c>
      <c r="M73" s="10">
        <v>625</v>
      </c>
      <c r="N73" s="4">
        <f t="shared" si="0"/>
        <v>0</v>
      </c>
      <c r="O73" s="4">
        <f t="shared" si="1"/>
        <v>1250</v>
      </c>
      <c r="P73" s="4">
        <f t="shared" si="2"/>
        <v>1250</v>
      </c>
      <c r="Q73" s="4">
        <v>0</v>
      </c>
      <c r="R73" s="4">
        <f t="shared" si="3"/>
        <v>1250</v>
      </c>
      <c r="S73" s="4"/>
    </row>
    <row r="74" spans="1:19" ht="15.95" customHeight="1" outlineLevel="2">
      <c r="A74" s="10">
        <v>57</v>
      </c>
      <c r="B74" s="10" t="s">
        <v>53</v>
      </c>
      <c r="C74" s="26" t="s">
        <v>114</v>
      </c>
      <c r="D74" s="30">
        <v>0</v>
      </c>
      <c r="E74" s="30">
        <v>0</v>
      </c>
      <c r="F74" s="30">
        <v>0</v>
      </c>
      <c r="G74" s="10">
        <v>1000</v>
      </c>
      <c r="H74" s="10">
        <v>1250</v>
      </c>
      <c r="I74" s="32">
        <v>10</v>
      </c>
      <c r="J74" s="32">
        <v>10</v>
      </c>
      <c r="K74" s="32">
        <v>0</v>
      </c>
      <c r="L74" s="10">
        <v>500</v>
      </c>
      <c r="M74" s="10">
        <v>625</v>
      </c>
      <c r="N74" s="4">
        <f t="shared" si="0"/>
        <v>0</v>
      </c>
      <c r="O74" s="4">
        <f t="shared" si="1"/>
        <v>2500</v>
      </c>
      <c r="P74" s="4">
        <f t="shared" si="2"/>
        <v>2500</v>
      </c>
      <c r="Q74" s="4">
        <v>0</v>
      </c>
      <c r="R74" s="4">
        <f t="shared" si="3"/>
        <v>2500</v>
      </c>
      <c r="S74" s="4"/>
    </row>
    <row r="75" spans="1:19" ht="15.95" customHeight="1" outlineLevel="2">
      <c r="A75" s="10">
        <v>58</v>
      </c>
      <c r="B75" s="10" t="s">
        <v>53</v>
      </c>
      <c r="C75" s="27" t="s">
        <v>115</v>
      </c>
      <c r="D75" s="30">
        <v>0</v>
      </c>
      <c r="E75" s="30">
        <v>0</v>
      </c>
      <c r="F75" s="30">
        <v>0</v>
      </c>
      <c r="G75" s="10">
        <v>1000</v>
      </c>
      <c r="H75" s="10">
        <v>1250</v>
      </c>
      <c r="I75" s="32">
        <v>18</v>
      </c>
      <c r="J75" s="32">
        <v>0</v>
      </c>
      <c r="K75" s="32">
        <v>18</v>
      </c>
      <c r="L75" s="10">
        <v>500</v>
      </c>
      <c r="M75" s="10">
        <v>625</v>
      </c>
      <c r="N75" s="4">
        <f t="shared" si="0"/>
        <v>0</v>
      </c>
      <c r="O75" s="4">
        <f t="shared" si="1"/>
        <v>5625</v>
      </c>
      <c r="P75" s="4">
        <f t="shared" si="2"/>
        <v>5625</v>
      </c>
      <c r="Q75" s="4">
        <v>0</v>
      </c>
      <c r="R75" s="4">
        <f t="shared" si="3"/>
        <v>5625</v>
      </c>
      <c r="S75" s="4"/>
    </row>
    <row r="76" spans="1:19" ht="15.95" customHeight="1" outlineLevel="1">
      <c r="A76" s="10"/>
      <c r="B76" s="16" t="s">
        <v>68</v>
      </c>
      <c r="C76" s="27"/>
      <c r="D76" s="30">
        <f>SUBTOTAL(9,D70:D75)</f>
        <v>0</v>
      </c>
      <c r="E76" s="30">
        <f>SUBTOTAL(9,E70:E75)</f>
        <v>0</v>
      </c>
      <c r="F76" s="30">
        <f>SUBTOTAL(9,F70:F75)</f>
        <v>0</v>
      </c>
      <c r="G76" s="10"/>
      <c r="H76" s="10"/>
      <c r="I76" s="32">
        <f>SUBTOTAL(9,I70:I75)</f>
        <v>64</v>
      </c>
      <c r="J76" s="32">
        <f>SUBTOTAL(9,J70:J75)</f>
        <v>46</v>
      </c>
      <c r="K76" s="32">
        <f>SUBTOTAL(9,K70:K75)</f>
        <v>18</v>
      </c>
      <c r="L76" s="10"/>
      <c r="M76" s="10"/>
      <c r="N76" s="4">
        <f>SUBTOTAL(9,N70:N75)</f>
        <v>0</v>
      </c>
      <c r="O76" s="4">
        <f>SUBTOTAL(9,O70:O75)</f>
        <v>17125</v>
      </c>
      <c r="P76" s="4">
        <f>SUBTOTAL(9,P70:P75)</f>
        <v>17125</v>
      </c>
      <c r="Q76" s="4">
        <f>SUBTOTAL(9,Q70:Q75)</f>
        <v>0</v>
      </c>
      <c r="R76" s="4">
        <f>SUBTOTAL(9,R70:R75)</f>
        <v>17125</v>
      </c>
      <c r="S76" s="4"/>
    </row>
    <row r="77" spans="1:19" ht="15.95" customHeight="1" outlineLevel="2">
      <c r="A77" s="10">
        <v>59</v>
      </c>
      <c r="B77" s="10" t="s">
        <v>30</v>
      </c>
      <c r="C77" s="22" t="s">
        <v>116</v>
      </c>
      <c r="D77" s="29">
        <v>39</v>
      </c>
      <c r="E77" s="29">
        <v>0</v>
      </c>
      <c r="F77" s="29">
        <v>39</v>
      </c>
      <c r="G77" s="10">
        <v>1000</v>
      </c>
      <c r="H77" s="10">
        <v>1250</v>
      </c>
      <c r="I77" s="29">
        <v>73</v>
      </c>
      <c r="J77" s="29">
        <v>0</v>
      </c>
      <c r="K77" s="29">
        <v>73</v>
      </c>
      <c r="L77" s="10">
        <v>500</v>
      </c>
      <c r="M77" s="10">
        <v>625</v>
      </c>
      <c r="N77" s="4">
        <f t="shared" si="0"/>
        <v>24375</v>
      </c>
      <c r="O77" s="4">
        <f t="shared" si="1"/>
        <v>22812.5</v>
      </c>
      <c r="P77" s="4">
        <f t="shared" si="2"/>
        <v>47187.5</v>
      </c>
      <c r="Q77" s="4">
        <v>0</v>
      </c>
      <c r="R77" s="4">
        <f t="shared" si="3"/>
        <v>47187.5</v>
      </c>
      <c r="S77" s="4"/>
    </row>
    <row r="78" spans="1:19" ht="15.95" customHeight="1" outlineLevel="2">
      <c r="A78" s="10">
        <v>60</v>
      </c>
      <c r="B78" s="10" t="s">
        <v>30</v>
      </c>
      <c r="C78" s="22" t="s">
        <v>47</v>
      </c>
      <c r="D78" s="30">
        <v>0</v>
      </c>
      <c r="E78" s="30">
        <v>0</v>
      </c>
      <c r="F78" s="30">
        <v>0</v>
      </c>
      <c r="G78" s="10">
        <v>1000</v>
      </c>
      <c r="H78" s="10">
        <v>1250</v>
      </c>
      <c r="I78" s="29">
        <v>39</v>
      </c>
      <c r="J78" s="29">
        <v>39</v>
      </c>
      <c r="K78" s="29">
        <v>0</v>
      </c>
      <c r="L78" s="10">
        <v>500</v>
      </c>
      <c r="M78" s="10">
        <v>625</v>
      </c>
      <c r="N78" s="4">
        <f t="shared" si="0"/>
        <v>0</v>
      </c>
      <c r="O78" s="4">
        <f t="shared" si="1"/>
        <v>9750</v>
      </c>
      <c r="P78" s="4">
        <f t="shared" si="2"/>
        <v>9750</v>
      </c>
      <c r="Q78" s="4">
        <v>0</v>
      </c>
      <c r="R78" s="4">
        <f t="shared" si="3"/>
        <v>9750</v>
      </c>
      <c r="S78" s="4"/>
    </row>
    <row r="79" spans="1:19" ht="15.95" customHeight="1" outlineLevel="2">
      <c r="A79" s="10">
        <v>61</v>
      </c>
      <c r="B79" s="10" t="s">
        <v>30</v>
      </c>
      <c r="C79" s="22" t="s">
        <v>48</v>
      </c>
      <c r="D79" s="30">
        <v>0</v>
      </c>
      <c r="E79" s="30">
        <v>0</v>
      </c>
      <c r="F79" s="30">
        <v>0</v>
      </c>
      <c r="G79" s="10">
        <v>1000</v>
      </c>
      <c r="H79" s="10">
        <v>1250</v>
      </c>
      <c r="I79" s="29">
        <v>37</v>
      </c>
      <c r="J79" s="29">
        <v>37</v>
      </c>
      <c r="K79" s="29">
        <v>0</v>
      </c>
      <c r="L79" s="10">
        <v>500</v>
      </c>
      <c r="M79" s="10">
        <v>625</v>
      </c>
      <c r="N79" s="4">
        <f t="shared" si="0"/>
        <v>0</v>
      </c>
      <c r="O79" s="4">
        <f t="shared" si="1"/>
        <v>9250</v>
      </c>
      <c r="P79" s="4">
        <f t="shared" si="2"/>
        <v>9250</v>
      </c>
      <c r="Q79" s="4">
        <v>0</v>
      </c>
      <c r="R79" s="4">
        <f t="shared" si="3"/>
        <v>9250</v>
      </c>
      <c r="S79" s="4"/>
    </row>
    <row r="80" spans="1:19" ht="15.95" customHeight="1" outlineLevel="2">
      <c r="A80" s="10">
        <v>62</v>
      </c>
      <c r="B80" s="10" t="s">
        <v>30</v>
      </c>
      <c r="C80" s="22" t="s">
        <v>117</v>
      </c>
      <c r="D80" s="30">
        <v>0</v>
      </c>
      <c r="E80" s="30">
        <v>0</v>
      </c>
      <c r="F80" s="30">
        <v>0</v>
      </c>
      <c r="G80" s="10">
        <v>1000</v>
      </c>
      <c r="H80" s="10">
        <v>1250</v>
      </c>
      <c r="I80" s="29">
        <v>37</v>
      </c>
      <c r="J80" s="29">
        <v>37</v>
      </c>
      <c r="K80" s="29">
        <v>0</v>
      </c>
      <c r="L80" s="10">
        <v>500</v>
      </c>
      <c r="M80" s="10">
        <v>625</v>
      </c>
      <c r="N80" s="4">
        <f t="shared" si="0"/>
        <v>0</v>
      </c>
      <c r="O80" s="4">
        <f t="shared" si="1"/>
        <v>9250</v>
      </c>
      <c r="P80" s="4">
        <f t="shared" si="2"/>
        <v>9250</v>
      </c>
      <c r="Q80" s="4">
        <v>0</v>
      </c>
      <c r="R80" s="4">
        <f t="shared" si="3"/>
        <v>9250</v>
      </c>
      <c r="S80" s="4"/>
    </row>
    <row r="81" spans="1:19" ht="15.95" customHeight="1" outlineLevel="1">
      <c r="A81" s="10"/>
      <c r="B81" s="16" t="s">
        <v>67</v>
      </c>
      <c r="C81" s="22"/>
      <c r="D81" s="30">
        <f>SUBTOTAL(9,D77:D80)</f>
        <v>39</v>
      </c>
      <c r="E81" s="30">
        <f>SUBTOTAL(9,E77:E80)</f>
        <v>0</v>
      </c>
      <c r="F81" s="30">
        <f>SUBTOTAL(9,F77:F80)</f>
        <v>39</v>
      </c>
      <c r="G81" s="10"/>
      <c r="H81" s="10"/>
      <c r="I81" s="29">
        <f>SUBTOTAL(9,I77:I80)</f>
        <v>186</v>
      </c>
      <c r="J81" s="29">
        <f>SUBTOTAL(9,J77:J80)</f>
        <v>113</v>
      </c>
      <c r="K81" s="29">
        <f>SUBTOTAL(9,K77:K80)</f>
        <v>73</v>
      </c>
      <c r="L81" s="10"/>
      <c r="M81" s="10"/>
      <c r="N81" s="4">
        <f>SUBTOTAL(9,N77:N80)</f>
        <v>24375</v>
      </c>
      <c r="O81" s="4">
        <f>SUBTOTAL(9,O77:O80)</f>
        <v>51062.5</v>
      </c>
      <c r="P81" s="4">
        <f>SUBTOTAL(9,P77:P80)</f>
        <v>75437.5</v>
      </c>
      <c r="Q81" s="4">
        <f>SUBTOTAL(9,Q77:Q80)</f>
        <v>0</v>
      </c>
      <c r="R81" s="4">
        <f>SUBTOTAL(9,R77:R80)</f>
        <v>75437.5</v>
      </c>
      <c r="S81" s="4"/>
    </row>
    <row r="82" spans="1:19" ht="15.95" customHeight="1" outlineLevel="2">
      <c r="A82" s="10">
        <v>63</v>
      </c>
      <c r="B82" s="10" t="s">
        <v>31</v>
      </c>
      <c r="C82" s="22" t="s">
        <v>118</v>
      </c>
      <c r="D82" s="29">
        <v>0</v>
      </c>
      <c r="E82" s="29">
        <v>0</v>
      </c>
      <c r="F82" s="29">
        <v>0</v>
      </c>
      <c r="G82" s="10">
        <v>1000</v>
      </c>
      <c r="H82" s="10">
        <v>1250</v>
      </c>
      <c r="I82" s="29">
        <v>74</v>
      </c>
      <c r="J82" s="29">
        <v>0</v>
      </c>
      <c r="K82" s="29">
        <v>74</v>
      </c>
      <c r="L82" s="10">
        <v>500</v>
      </c>
      <c r="M82" s="10">
        <v>625</v>
      </c>
      <c r="N82" s="4">
        <f t="shared" si="0"/>
        <v>0</v>
      </c>
      <c r="O82" s="4">
        <f t="shared" si="1"/>
        <v>23125</v>
      </c>
      <c r="P82" s="4">
        <f t="shared" si="2"/>
        <v>23125</v>
      </c>
      <c r="Q82" s="4">
        <v>0</v>
      </c>
      <c r="R82" s="4">
        <f t="shared" si="3"/>
        <v>23125</v>
      </c>
      <c r="S82" s="4"/>
    </row>
    <row r="83" spans="1:19" ht="15.95" customHeight="1" outlineLevel="2">
      <c r="A83" s="10">
        <v>64</v>
      </c>
      <c r="B83" s="10" t="s">
        <v>31</v>
      </c>
      <c r="C83" s="22" t="s">
        <v>119</v>
      </c>
      <c r="D83" s="29">
        <v>63</v>
      </c>
      <c r="E83" s="29">
        <v>0</v>
      </c>
      <c r="F83" s="29">
        <v>63</v>
      </c>
      <c r="G83" s="10">
        <v>1000</v>
      </c>
      <c r="H83" s="10">
        <v>1250</v>
      </c>
      <c r="I83" s="29">
        <v>101</v>
      </c>
      <c r="J83" s="29">
        <v>0</v>
      </c>
      <c r="K83" s="29">
        <v>101</v>
      </c>
      <c r="L83" s="10">
        <v>500</v>
      </c>
      <c r="M83" s="10">
        <v>625</v>
      </c>
      <c r="N83" s="4">
        <f t="shared" si="0"/>
        <v>39375</v>
      </c>
      <c r="O83" s="4">
        <f t="shared" si="1"/>
        <v>31562.5</v>
      </c>
      <c r="P83" s="4">
        <f t="shared" si="2"/>
        <v>70937.5</v>
      </c>
      <c r="Q83" s="4">
        <v>0</v>
      </c>
      <c r="R83" s="4">
        <f t="shared" si="3"/>
        <v>70937.5</v>
      </c>
      <c r="S83" s="4"/>
    </row>
    <row r="84" spans="1:19" ht="15.95" customHeight="1" outlineLevel="2">
      <c r="A84" s="10">
        <v>65</v>
      </c>
      <c r="B84" s="10" t="s">
        <v>31</v>
      </c>
      <c r="C84" s="21" t="s">
        <v>120</v>
      </c>
      <c r="D84" s="30">
        <v>0</v>
      </c>
      <c r="E84" s="30">
        <v>0</v>
      </c>
      <c r="F84" s="30">
        <v>0</v>
      </c>
      <c r="G84" s="10">
        <v>1000</v>
      </c>
      <c r="H84" s="10">
        <v>1250</v>
      </c>
      <c r="I84" s="29">
        <v>64</v>
      </c>
      <c r="J84" s="29">
        <v>64</v>
      </c>
      <c r="K84" s="29">
        <v>0</v>
      </c>
      <c r="L84" s="10">
        <v>500</v>
      </c>
      <c r="M84" s="10">
        <v>625</v>
      </c>
      <c r="N84" s="4">
        <f t="shared" si="0"/>
        <v>0</v>
      </c>
      <c r="O84" s="4">
        <f t="shared" si="1"/>
        <v>16000</v>
      </c>
      <c r="P84" s="4">
        <f t="shared" si="2"/>
        <v>16000</v>
      </c>
      <c r="Q84" s="4">
        <v>0</v>
      </c>
      <c r="R84" s="4">
        <f t="shared" si="3"/>
        <v>16000</v>
      </c>
      <c r="S84" s="4"/>
    </row>
    <row r="85" spans="1:19" ht="15.95" customHeight="1" outlineLevel="2">
      <c r="A85" s="10">
        <v>66</v>
      </c>
      <c r="B85" s="10" t="s">
        <v>31</v>
      </c>
      <c r="C85" s="22" t="s">
        <v>51</v>
      </c>
      <c r="D85" s="30">
        <v>0</v>
      </c>
      <c r="E85" s="30">
        <v>0</v>
      </c>
      <c r="F85" s="30">
        <v>0</v>
      </c>
      <c r="G85" s="10">
        <v>1000</v>
      </c>
      <c r="H85" s="10">
        <v>1250</v>
      </c>
      <c r="I85" s="29">
        <v>67</v>
      </c>
      <c r="J85" s="29">
        <v>67</v>
      </c>
      <c r="K85" s="29">
        <v>0</v>
      </c>
      <c r="L85" s="10">
        <v>500</v>
      </c>
      <c r="M85" s="10">
        <v>625</v>
      </c>
      <c r="N85" s="4">
        <f t="shared" ref="N85:N94" si="4">E85*G85/2+F85*H85/2</f>
        <v>0</v>
      </c>
      <c r="O85" s="4">
        <f t="shared" ref="O85:O94" si="5">J85*L85/2+K85*M85/2</f>
        <v>16750</v>
      </c>
      <c r="P85" s="4">
        <f t="shared" ref="P85:P94" si="6">N85+O85</f>
        <v>16750</v>
      </c>
      <c r="Q85" s="4">
        <v>0</v>
      </c>
      <c r="R85" s="4">
        <f t="shared" ref="R85:R94" si="7">P85+Q85</f>
        <v>16750</v>
      </c>
      <c r="S85" s="4"/>
    </row>
    <row r="86" spans="1:19" ht="15.95" customHeight="1" outlineLevel="2">
      <c r="A86" s="10">
        <v>67</v>
      </c>
      <c r="B86" s="10" t="s">
        <v>31</v>
      </c>
      <c r="C86" s="22" t="s">
        <v>52</v>
      </c>
      <c r="D86" s="30">
        <v>0</v>
      </c>
      <c r="E86" s="30">
        <v>0</v>
      </c>
      <c r="F86" s="30">
        <v>0</v>
      </c>
      <c r="G86" s="10">
        <v>1000</v>
      </c>
      <c r="H86" s="10">
        <v>1250</v>
      </c>
      <c r="I86" s="29">
        <v>23</v>
      </c>
      <c r="J86" s="29">
        <v>23</v>
      </c>
      <c r="K86" s="29">
        <v>0</v>
      </c>
      <c r="L86" s="10">
        <v>500</v>
      </c>
      <c r="M86" s="10">
        <v>625</v>
      </c>
      <c r="N86" s="4">
        <f t="shared" si="4"/>
        <v>0</v>
      </c>
      <c r="O86" s="4">
        <f t="shared" si="5"/>
        <v>5750</v>
      </c>
      <c r="P86" s="4">
        <f t="shared" si="6"/>
        <v>5750</v>
      </c>
      <c r="Q86" s="4">
        <v>0</v>
      </c>
      <c r="R86" s="4">
        <f t="shared" si="7"/>
        <v>5750</v>
      </c>
      <c r="S86" s="4"/>
    </row>
    <row r="87" spans="1:19" ht="15.95" customHeight="1" outlineLevel="2">
      <c r="A87" s="10">
        <v>68</v>
      </c>
      <c r="B87" s="10" t="s">
        <v>31</v>
      </c>
      <c r="C87" s="21" t="s">
        <v>121</v>
      </c>
      <c r="D87" s="10">
        <v>0</v>
      </c>
      <c r="E87" s="10">
        <v>0</v>
      </c>
      <c r="F87" s="10">
        <v>0</v>
      </c>
      <c r="G87" s="10">
        <v>1000</v>
      </c>
      <c r="H87" s="10">
        <v>1250</v>
      </c>
      <c r="I87" s="29">
        <v>117</v>
      </c>
      <c r="J87" s="29">
        <v>117</v>
      </c>
      <c r="K87" s="29">
        <v>0</v>
      </c>
      <c r="L87" s="10">
        <v>500</v>
      </c>
      <c r="M87" s="10">
        <v>625</v>
      </c>
      <c r="N87" s="4">
        <f t="shared" si="4"/>
        <v>0</v>
      </c>
      <c r="O87" s="4">
        <f t="shared" si="5"/>
        <v>29250</v>
      </c>
      <c r="P87" s="4">
        <f t="shared" si="6"/>
        <v>29250</v>
      </c>
      <c r="Q87" s="4">
        <v>0</v>
      </c>
      <c r="R87" s="4">
        <f t="shared" si="7"/>
        <v>29250</v>
      </c>
      <c r="S87" s="4"/>
    </row>
    <row r="88" spans="1:19" ht="15.95" customHeight="1" outlineLevel="2">
      <c r="A88" s="10">
        <v>69</v>
      </c>
      <c r="B88" s="10" t="s">
        <v>31</v>
      </c>
      <c r="C88" s="22" t="s">
        <v>125</v>
      </c>
      <c r="D88" s="30">
        <v>0</v>
      </c>
      <c r="E88" s="30">
        <v>0</v>
      </c>
      <c r="F88" s="30">
        <v>0</v>
      </c>
      <c r="G88" s="10">
        <v>1000</v>
      </c>
      <c r="H88" s="10">
        <v>1250</v>
      </c>
      <c r="I88" s="29">
        <v>137</v>
      </c>
      <c r="J88" s="29">
        <v>137</v>
      </c>
      <c r="K88" s="29">
        <v>0</v>
      </c>
      <c r="L88" s="10">
        <v>500</v>
      </c>
      <c r="M88" s="10">
        <v>625</v>
      </c>
      <c r="N88" s="4">
        <f t="shared" si="4"/>
        <v>0</v>
      </c>
      <c r="O88" s="4">
        <f t="shared" si="5"/>
        <v>34250</v>
      </c>
      <c r="P88" s="4">
        <f t="shared" si="6"/>
        <v>34250</v>
      </c>
      <c r="Q88" s="4">
        <v>0</v>
      </c>
      <c r="R88" s="4">
        <f t="shared" si="7"/>
        <v>34250</v>
      </c>
      <c r="S88" s="4"/>
    </row>
    <row r="89" spans="1:19" ht="15.95" customHeight="1" outlineLevel="2">
      <c r="A89" s="10">
        <v>70</v>
      </c>
      <c r="B89" s="10" t="s">
        <v>31</v>
      </c>
      <c r="C89" s="22" t="s">
        <v>78</v>
      </c>
      <c r="D89" s="30">
        <v>0</v>
      </c>
      <c r="E89" s="30">
        <v>0</v>
      </c>
      <c r="F89" s="30">
        <v>0</v>
      </c>
      <c r="G89" s="10">
        <v>1000</v>
      </c>
      <c r="H89" s="10">
        <v>1250</v>
      </c>
      <c r="I89" s="29">
        <v>44</v>
      </c>
      <c r="J89" s="29">
        <v>44</v>
      </c>
      <c r="K89" s="29">
        <v>0</v>
      </c>
      <c r="L89" s="10">
        <v>500</v>
      </c>
      <c r="M89" s="10">
        <v>625</v>
      </c>
      <c r="N89" s="4">
        <f t="shared" si="4"/>
        <v>0</v>
      </c>
      <c r="O89" s="4">
        <f t="shared" si="5"/>
        <v>11000</v>
      </c>
      <c r="P89" s="4">
        <f t="shared" si="6"/>
        <v>11000</v>
      </c>
      <c r="Q89" s="4">
        <v>0</v>
      </c>
      <c r="R89" s="4">
        <f t="shared" si="7"/>
        <v>11000</v>
      </c>
      <c r="S89" s="4"/>
    </row>
    <row r="90" spans="1:19" ht="15.95" customHeight="1" outlineLevel="2">
      <c r="A90" s="10">
        <v>71</v>
      </c>
      <c r="B90" s="10" t="s">
        <v>31</v>
      </c>
      <c r="C90" s="21" t="s">
        <v>79</v>
      </c>
      <c r="D90" s="30">
        <v>0</v>
      </c>
      <c r="E90" s="30">
        <v>0</v>
      </c>
      <c r="F90" s="30">
        <v>0</v>
      </c>
      <c r="G90" s="10">
        <v>1000</v>
      </c>
      <c r="H90" s="10">
        <v>1250</v>
      </c>
      <c r="I90" s="29">
        <v>6</v>
      </c>
      <c r="J90" s="29">
        <v>6</v>
      </c>
      <c r="K90" s="29">
        <v>0</v>
      </c>
      <c r="L90" s="10">
        <v>500</v>
      </c>
      <c r="M90" s="10">
        <v>625</v>
      </c>
      <c r="N90" s="4">
        <f t="shared" si="4"/>
        <v>0</v>
      </c>
      <c r="O90" s="4">
        <f t="shared" si="5"/>
        <v>1500</v>
      </c>
      <c r="P90" s="4">
        <f t="shared" si="6"/>
        <v>1500</v>
      </c>
      <c r="Q90" s="4">
        <v>0</v>
      </c>
      <c r="R90" s="4">
        <f t="shared" si="7"/>
        <v>1500</v>
      </c>
      <c r="S90" s="4"/>
    </row>
    <row r="91" spans="1:19" ht="15.95" customHeight="1" outlineLevel="2">
      <c r="A91" s="10">
        <v>72</v>
      </c>
      <c r="B91" s="10" t="s">
        <v>31</v>
      </c>
      <c r="C91" s="22" t="s">
        <v>122</v>
      </c>
      <c r="D91" s="29">
        <v>163</v>
      </c>
      <c r="E91" s="29">
        <v>21</v>
      </c>
      <c r="F91" s="29">
        <v>142</v>
      </c>
      <c r="G91" s="10">
        <v>1000</v>
      </c>
      <c r="H91" s="10">
        <v>1250</v>
      </c>
      <c r="I91" s="29">
        <v>44</v>
      </c>
      <c r="J91" s="29">
        <v>30</v>
      </c>
      <c r="K91" s="29">
        <v>14</v>
      </c>
      <c r="L91" s="10">
        <v>500</v>
      </c>
      <c r="M91" s="10">
        <v>625</v>
      </c>
      <c r="N91" s="4">
        <f t="shared" si="4"/>
        <v>99250</v>
      </c>
      <c r="O91" s="4">
        <f t="shared" si="5"/>
        <v>11875</v>
      </c>
      <c r="P91" s="4">
        <f t="shared" si="6"/>
        <v>111125</v>
      </c>
      <c r="Q91" s="4">
        <v>0</v>
      </c>
      <c r="R91" s="4">
        <f t="shared" si="7"/>
        <v>111125</v>
      </c>
      <c r="S91" s="4"/>
    </row>
    <row r="92" spans="1:19" ht="15.95" customHeight="1" outlineLevel="2">
      <c r="A92" s="10">
        <v>73</v>
      </c>
      <c r="B92" s="10" t="s">
        <v>31</v>
      </c>
      <c r="C92" s="22" t="s">
        <v>123</v>
      </c>
      <c r="D92" s="29">
        <v>93</v>
      </c>
      <c r="E92" s="29">
        <v>57</v>
      </c>
      <c r="F92" s="29">
        <v>36</v>
      </c>
      <c r="G92" s="10">
        <v>1000</v>
      </c>
      <c r="H92" s="10">
        <v>1250</v>
      </c>
      <c r="I92" s="29">
        <v>10</v>
      </c>
      <c r="J92" s="29">
        <v>4</v>
      </c>
      <c r="K92" s="29">
        <v>6</v>
      </c>
      <c r="L92" s="10">
        <v>500</v>
      </c>
      <c r="M92" s="10">
        <v>625</v>
      </c>
      <c r="N92" s="4">
        <f t="shared" si="4"/>
        <v>51000</v>
      </c>
      <c r="O92" s="4">
        <f t="shared" si="5"/>
        <v>2875</v>
      </c>
      <c r="P92" s="4">
        <f t="shared" si="6"/>
        <v>53875</v>
      </c>
      <c r="Q92" s="4">
        <v>0</v>
      </c>
      <c r="R92" s="4">
        <f t="shared" si="7"/>
        <v>53875</v>
      </c>
      <c r="S92" s="4"/>
    </row>
    <row r="93" spans="1:19" ht="15.95" customHeight="1" outlineLevel="1">
      <c r="A93" s="10"/>
      <c r="B93" s="16" t="s">
        <v>69</v>
      </c>
      <c r="C93" s="22"/>
      <c r="D93" s="29">
        <f>SUBTOTAL(9,D82:D92)</f>
        <v>319</v>
      </c>
      <c r="E93" s="29">
        <f>SUBTOTAL(9,E82:E92)</f>
        <v>78</v>
      </c>
      <c r="F93" s="29">
        <f>SUBTOTAL(9,F82:F92)</f>
        <v>241</v>
      </c>
      <c r="G93" s="10"/>
      <c r="H93" s="10"/>
      <c r="I93" s="29">
        <f>SUBTOTAL(9,I82:I92)</f>
        <v>687</v>
      </c>
      <c r="J93" s="29">
        <f>SUBTOTAL(9,J82:J92)</f>
        <v>492</v>
      </c>
      <c r="K93" s="29">
        <f>SUBTOTAL(9,K82:K92)</f>
        <v>195</v>
      </c>
      <c r="L93" s="10"/>
      <c r="M93" s="10"/>
      <c r="N93" s="4">
        <f>SUBTOTAL(9,N82:N92)</f>
        <v>189625</v>
      </c>
      <c r="O93" s="4">
        <f>SUBTOTAL(9,O82:O92)</f>
        <v>183937.5</v>
      </c>
      <c r="P93" s="4">
        <f>SUBTOTAL(9,P82:P92)</f>
        <v>373562.5</v>
      </c>
      <c r="Q93" s="4">
        <f>SUBTOTAL(9,Q82:Q92)</f>
        <v>0</v>
      </c>
      <c r="R93" s="4">
        <f>SUBTOTAL(9,R82:R92)</f>
        <v>373562.5</v>
      </c>
      <c r="S93" s="4"/>
    </row>
    <row r="94" spans="1:19" ht="15.95" customHeight="1" outlineLevel="2">
      <c r="A94" s="10">
        <v>74</v>
      </c>
      <c r="B94" s="10" t="s">
        <v>32</v>
      </c>
      <c r="C94" s="22" t="s">
        <v>124</v>
      </c>
      <c r="D94" s="29">
        <v>17</v>
      </c>
      <c r="E94" s="29">
        <v>11</v>
      </c>
      <c r="F94" s="29">
        <v>6</v>
      </c>
      <c r="G94" s="10">
        <v>1000</v>
      </c>
      <c r="H94" s="10">
        <v>1250</v>
      </c>
      <c r="I94" s="29">
        <v>4</v>
      </c>
      <c r="J94" s="29">
        <v>3</v>
      </c>
      <c r="K94" s="29">
        <v>1</v>
      </c>
      <c r="L94" s="10">
        <v>500</v>
      </c>
      <c r="M94" s="10">
        <v>625</v>
      </c>
      <c r="N94" s="4">
        <f t="shared" si="4"/>
        <v>9250</v>
      </c>
      <c r="O94" s="4">
        <f t="shared" si="5"/>
        <v>1062.5</v>
      </c>
      <c r="P94" s="4">
        <f t="shared" si="6"/>
        <v>10312.5</v>
      </c>
      <c r="Q94" s="4">
        <v>0</v>
      </c>
      <c r="R94" s="4">
        <f t="shared" si="7"/>
        <v>10312.5</v>
      </c>
      <c r="S94" s="4"/>
    </row>
    <row r="95" spans="1:19" ht="15.95" customHeight="1" outlineLevel="1">
      <c r="A95" s="10"/>
      <c r="B95" s="16" t="s">
        <v>70</v>
      </c>
      <c r="C95" s="22"/>
      <c r="D95" s="29">
        <f>SUBTOTAL(9,D94:D94)</f>
        <v>17</v>
      </c>
      <c r="E95" s="29">
        <f>SUBTOTAL(9,E94:E94)</f>
        <v>11</v>
      </c>
      <c r="F95" s="29">
        <f>SUBTOTAL(9,F94:F94)</f>
        <v>6</v>
      </c>
      <c r="G95" s="10"/>
      <c r="H95" s="10"/>
      <c r="I95" s="29">
        <f>SUBTOTAL(9,I94:I94)</f>
        <v>4</v>
      </c>
      <c r="J95" s="29">
        <f>SUBTOTAL(9,J94:J94)</f>
        <v>3</v>
      </c>
      <c r="K95" s="29">
        <f>SUBTOTAL(9,K94:K94)</f>
        <v>1</v>
      </c>
      <c r="L95" s="10"/>
      <c r="M95" s="10"/>
      <c r="N95" s="4">
        <f>SUBTOTAL(9,N94:N94)</f>
        <v>9250</v>
      </c>
      <c r="O95" s="4">
        <f>SUBTOTAL(9,O94:O94)</f>
        <v>1062.5</v>
      </c>
      <c r="P95" s="4">
        <f>SUBTOTAL(9,P94:P94)</f>
        <v>10312.5</v>
      </c>
      <c r="Q95" s="4">
        <f>SUBTOTAL(9,Q94:Q94)</f>
        <v>0</v>
      </c>
      <c r="R95" s="4">
        <f>SUBTOTAL(9,R94:R94)</f>
        <v>10312.5</v>
      </c>
      <c r="S95" s="4"/>
    </row>
    <row r="96" spans="1:19" ht="15.95" customHeight="1">
      <c r="A96" s="47" t="s">
        <v>71</v>
      </c>
      <c r="B96" s="48"/>
      <c r="C96" s="49"/>
      <c r="D96" s="29">
        <f>SUBTOTAL(9,D7:D94)</f>
        <v>5395</v>
      </c>
      <c r="E96" s="29">
        <f>SUBTOTAL(9,E7:E94)</f>
        <v>2765</v>
      </c>
      <c r="F96" s="29">
        <f>SUBTOTAL(9,F7:F94)</f>
        <v>2630</v>
      </c>
      <c r="G96" s="10"/>
      <c r="H96" s="10"/>
      <c r="I96" s="29">
        <f>SUBTOTAL(9,I7:I94)</f>
        <v>1711</v>
      </c>
      <c r="J96" s="29">
        <f>SUBTOTAL(9,J7:J94)</f>
        <v>1362</v>
      </c>
      <c r="K96" s="29">
        <f>SUBTOTAL(9,K7:K94)</f>
        <v>349</v>
      </c>
      <c r="L96" s="10"/>
      <c r="M96" s="10"/>
      <c r="N96" s="4">
        <f>SUBTOTAL(9,N7:N94)</f>
        <v>3026250</v>
      </c>
      <c r="O96" s="4">
        <f>SUBTOTAL(9,O7:O94)</f>
        <v>449562.5</v>
      </c>
      <c r="P96" s="4">
        <f>SUBTOTAL(9,P7:P94)</f>
        <v>3475812.5</v>
      </c>
      <c r="Q96" s="4">
        <f>SUBTOTAL(9,Q7:Q94)</f>
        <v>205187.5</v>
      </c>
      <c r="R96" s="4">
        <f>SUBTOTAL(9,R7:R94)</f>
        <v>3681000</v>
      </c>
      <c r="S96" s="4"/>
    </row>
    <row r="97" spans="1:21">
      <c r="A97" s="46"/>
      <c r="B97" s="46"/>
      <c r="C97" s="17"/>
      <c r="R97" s="9"/>
    </row>
    <row r="98" spans="1:21">
      <c r="U98" s="9"/>
    </row>
    <row r="100" spans="1:21">
      <c r="Q100" s="11"/>
      <c r="R100" s="11"/>
    </row>
  </sheetData>
  <autoFilter ref="A5:S94">
    <filterColumn colId="2"/>
    <filterColumn colId="6"/>
    <filterColumn colId="7"/>
    <filterColumn colId="17"/>
  </autoFilter>
  <mergeCells count="18">
    <mergeCell ref="L1:M1"/>
    <mergeCell ref="A2:S2"/>
    <mergeCell ref="L3:M3"/>
    <mergeCell ref="A4:A5"/>
    <mergeCell ref="B4:B5"/>
    <mergeCell ref="C4:C5"/>
    <mergeCell ref="D4:F4"/>
    <mergeCell ref="G4:H4"/>
    <mergeCell ref="I4:K4"/>
    <mergeCell ref="L4:M4"/>
    <mergeCell ref="S4:S5"/>
    <mergeCell ref="Q4:Q5"/>
    <mergeCell ref="R4:R5"/>
    <mergeCell ref="A97:B97"/>
    <mergeCell ref="A96:C96"/>
    <mergeCell ref="N4:N5"/>
    <mergeCell ref="O4:O5"/>
    <mergeCell ref="P4:P5"/>
  </mergeCells>
  <phoneticPr fontId="1" type="noConversion"/>
  <printOptions horizontalCentered="1"/>
  <pageMargins left="0.28000000000000003" right="0.22" top="0.78740157480314965" bottom="0.7" header="0.31496062992125984" footer="0.39370078740157483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L29" sqref="L29"/>
    </sheetView>
  </sheetViews>
  <sheetFormatPr defaultRowHeight="14.25"/>
  <cols>
    <col min="1" max="1" width="5.125" style="39" customWidth="1"/>
    <col min="2" max="2" width="40.875" style="14" customWidth="1"/>
    <col min="3" max="3" width="28.375" hidden="1" customWidth="1"/>
    <col min="4" max="4" width="14.125" hidden="1" customWidth="1"/>
    <col min="5" max="5" width="22.875" customWidth="1"/>
    <col min="6" max="6" width="11.625" style="39" customWidth="1"/>
  </cols>
  <sheetData>
    <row r="1" spans="1:6" ht="33" customHeight="1">
      <c r="A1" s="61" t="s">
        <v>180</v>
      </c>
      <c r="B1" s="61"/>
    </row>
    <row r="2" spans="1:6" ht="47.25" customHeight="1">
      <c r="A2" s="59" t="s">
        <v>184</v>
      </c>
      <c r="B2" s="59"/>
      <c r="C2" s="59"/>
      <c r="D2" s="59"/>
      <c r="E2" s="59"/>
      <c r="F2" s="59"/>
    </row>
    <row r="3" spans="1:6" ht="22.5" customHeight="1">
      <c r="E3" s="58" t="s">
        <v>130</v>
      </c>
      <c r="F3" s="58"/>
    </row>
    <row r="4" spans="1:6" s="40" customFormat="1" ht="27" customHeight="1">
      <c r="A4" s="41" t="s">
        <v>182</v>
      </c>
      <c r="B4" s="44" t="s">
        <v>131</v>
      </c>
      <c r="C4" s="41" t="s">
        <v>132</v>
      </c>
      <c r="D4" s="41" t="s">
        <v>133</v>
      </c>
      <c r="E4" s="41" t="s">
        <v>134</v>
      </c>
      <c r="F4" s="41" t="s">
        <v>135</v>
      </c>
    </row>
    <row r="5" spans="1:6" ht="16.5" customHeight="1">
      <c r="A5" s="42">
        <v>1</v>
      </c>
      <c r="B5" s="45" t="s">
        <v>136</v>
      </c>
      <c r="C5" s="42" t="s">
        <v>137</v>
      </c>
      <c r="D5" s="42" t="s">
        <v>138</v>
      </c>
      <c r="E5" s="43">
        <v>121875</v>
      </c>
      <c r="F5" s="42"/>
    </row>
    <row r="6" spans="1:6" ht="16.5" customHeight="1">
      <c r="A6" s="42">
        <v>2</v>
      </c>
      <c r="B6" s="45" t="s">
        <v>139</v>
      </c>
      <c r="C6" s="42" t="s">
        <v>137</v>
      </c>
      <c r="D6" s="42" t="s">
        <v>138</v>
      </c>
      <c r="E6" s="43">
        <v>97500</v>
      </c>
      <c r="F6" s="42"/>
    </row>
    <row r="7" spans="1:6" ht="16.5" customHeight="1">
      <c r="A7" s="42">
        <v>3</v>
      </c>
      <c r="B7" s="45" t="s">
        <v>140</v>
      </c>
      <c r="C7" s="42" t="s">
        <v>137</v>
      </c>
      <c r="D7" s="42" t="s">
        <v>138</v>
      </c>
      <c r="E7" s="43">
        <v>199000</v>
      </c>
      <c r="F7" s="42"/>
    </row>
    <row r="8" spans="1:6" ht="16.5" customHeight="1">
      <c r="A8" s="42">
        <v>4</v>
      </c>
      <c r="B8" s="45" t="s">
        <v>141</v>
      </c>
      <c r="C8" s="42" t="s">
        <v>137</v>
      </c>
      <c r="D8" s="42" t="s">
        <v>138</v>
      </c>
      <c r="E8" s="43">
        <v>161000</v>
      </c>
      <c r="F8" s="42"/>
    </row>
    <row r="9" spans="1:6" ht="16.5" customHeight="1">
      <c r="A9" s="42">
        <v>5</v>
      </c>
      <c r="B9" s="45" t="s">
        <v>142</v>
      </c>
      <c r="C9" s="42" t="s">
        <v>137</v>
      </c>
      <c r="D9" s="42" t="s">
        <v>138</v>
      </c>
      <c r="E9" s="43">
        <v>185437.5</v>
      </c>
      <c r="F9" s="42"/>
    </row>
    <row r="10" spans="1:6" ht="16.5" customHeight="1">
      <c r="A10" s="42">
        <v>6</v>
      </c>
      <c r="B10" s="45" t="s">
        <v>143</v>
      </c>
      <c r="C10" s="42" t="s">
        <v>137</v>
      </c>
      <c r="D10" s="42" t="s">
        <v>138</v>
      </c>
      <c r="E10" s="43">
        <v>37000</v>
      </c>
      <c r="F10" s="42"/>
    </row>
    <row r="11" spans="1:6" ht="16.5" customHeight="1">
      <c r="A11" s="42">
        <v>7</v>
      </c>
      <c r="B11" s="45" t="s">
        <v>144</v>
      </c>
      <c r="C11" s="42" t="s">
        <v>137</v>
      </c>
      <c r="D11" s="42" t="s">
        <v>138</v>
      </c>
      <c r="E11" s="43">
        <v>186250</v>
      </c>
      <c r="F11" s="42"/>
    </row>
    <row r="12" spans="1:6" ht="16.5" customHeight="1">
      <c r="A12" s="42">
        <v>8</v>
      </c>
      <c r="B12" s="45" t="s">
        <v>145</v>
      </c>
      <c r="C12" s="42" t="s">
        <v>137</v>
      </c>
      <c r="D12" s="42" t="s">
        <v>138</v>
      </c>
      <c r="E12" s="43">
        <v>201562.5</v>
      </c>
      <c r="F12" s="42"/>
    </row>
    <row r="13" spans="1:6" ht="16.5" customHeight="1">
      <c r="A13" s="42">
        <v>9</v>
      </c>
      <c r="B13" s="45" t="s">
        <v>146</v>
      </c>
      <c r="C13" s="42" t="s">
        <v>137</v>
      </c>
      <c r="D13" s="42" t="s">
        <v>138</v>
      </c>
      <c r="E13" s="43">
        <v>195500</v>
      </c>
      <c r="F13" s="42"/>
    </row>
    <row r="14" spans="1:6" ht="16.5" customHeight="1">
      <c r="A14" s="42">
        <v>10</v>
      </c>
      <c r="B14" s="45" t="s">
        <v>147</v>
      </c>
      <c r="C14" s="42" t="s">
        <v>137</v>
      </c>
      <c r="D14" s="42" t="s">
        <v>138</v>
      </c>
      <c r="E14" s="43">
        <v>143750</v>
      </c>
      <c r="F14" s="42"/>
    </row>
    <row r="15" spans="1:6" ht="16.5" customHeight="1">
      <c r="A15" s="42">
        <v>11</v>
      </c>
      <c r="B15" s="45" t="s">
        <v>148</v>
      </c>
      <c r="C15" s="42" t="s">
        <v>137</v>
      </c>
      <c r="D15" s="42" t="s">
        <v>138</v>
      </c>
      <c r="E15" s="43">
        <v>211250</v>
      </c>
      <c r="F15" s="42"/>
    </row>
    <row r="16" spans="1:6" ht="16.5" customHeight="1">
      <c r="A16" s="42">
        <v>12</v>
      </c>
      <c r="B16" s="45" t="s">
        <v>149</v>
      </c>
      <c r="C16" s="42" t="s">
        <v>137</v>
      </c>
      <c r="D16" s="42" t="s">
        <v>138</v>
      </c>
      <c r="E16" s="43">
        <v>276875</v>
      </c>
      <c r="F16" s="42"/>
    </row>
    <row r="17" spans="1:6" ht="16.5" customHeight="1">
      <c r="A17" s="42">
        <v>13</v>
      </c>
      <c r="B17" s="45" t="s">
        <v>150</v>
      </c>
      <c r="C17" s="42" t="s">
        <v>137</v>
      </c>
      <c r="D17" s="42" t="s">
        <v>138</v>
      </c>
      <c r="E17" s="43">
        <v>361000</v>
      </c>
      <c r="F17" s="42"/>
    </row>
    <row r="18" spans="1:6" ht="16.5" customHeight="1">
      <c r="A18" s="42">
        <v>14</v>
      </c>
      <c r="B18" s="45" t="s">
        <v>151</v>
      </c>
      <c r="C18" s="42" t="s">
        <v>137</v>
      </c>
      <c r="D18" s="42" t="s">
        <v>138</v>
      </c>
      <c r="E18" s="43">
        <v>519875</v>
      </c>
      <c r="F18" s="42"/>
    </row>
    <row r="19" spans="1:6" ht="16.5" customHeight="1">
      <c r="A19" s="42">
        <v>15</v>
      </c>
      <c r="B19" s="45" t="s">
        <v>152</v>
      </c>
      <c r="C19" s="42" t="s">
        <v>137</v>
      </c>
      <c r="D19" s="42" t="s">
        <v>138</v>
      </c>
      <c r="E19" s="43">
        <v>37500</v>
      </c>
      <c r="F19" s="42"/>
    </row>
    <row r="20" spans="1:6" ht="16.5" customHeight="1">
      <c r="A20" s="42">
        <v>16</v>
      </c>
      <c r="B20" s="45" t="s">
        <v>153</v>
      </c>
      <c r="C20" s="42" t="s">
        <v>137</v>
      </c>
      <c r="D20" s="42" t="s">
        <v>138</v>
      </c>
      <c r="E20" s="43">
        <v>100312.5</v>
      </c>
      <c r="F20" s="42"/>
    </row>
    <row r="21" spans="1:6" ht="16.5" customHeight="1">
      <c r="A21" s="42">
        <v>17</v>
      </c>
      <c r="B21" s="45" t="s">
        <v>154</v>
      </c>
      <c r="C21" s="42" t="s">
        <v>137</v>
      </c>
      <c r="D21" s="42" t="s">
        <v>138</v>
      </c>
      <c r="E21" s="43">
        <v>24500</v>
      </c>
      <c r="F21" s="42"/>
    </row>
    <row r="22" spans="1:6" ht="16.5" customHeight="1">
      <c r="A22" s="42">
        <v>18</v>
      </c>
      <c r="B22" s="45" t="s">
        <v>155</v>
      </c>
      <c r="C22" s="42" t="s">
        <v>137</v>
      </c>
      <c r="D22" s="42" t="s">
        <v>138</v>
      </c>
      <c r="E22" s="43">
        <v>31000</v>
      </c>
      <c r="F22" s="42"/>
    </row>
    <row r="23" spans="1:6" ht="16.5" customHeight="1">
      <c r="A23" s="42">
        <v>19</v>
      </c>
      <c r="B23" s="45" t="s">
        <v>156</v>
      </c>
      <c r="C23" s="42" t="s">
        <v>137</v>
      </c>
      <c r="D23" s="42" t="s">
        <v>138</v>
      </c>
      <c r="E23" s="43">
        <v>33750</v>
      </c>
      <c r="F23" s="42"/>
    </row>
    <row r="24" spans="1:6" ht="16.5" customHeight="1">
      <c r="A24" s="42">
        <v>20</v>
      </c>
      <c r="B24" s="45" t="s">
        <v>157</v>
      </c>
      <c r="C24" s="42" t="s">
        <v>137</v>
      </c>
      <c r="D24" s="42" t="s">
        <v>138</v>
      </c>
      <c r="E24" s="43">
        <v>14375</v>
      </c>
      <c r="F24" s="42"/>
    </row>
    <row r="25" spans="1:6" ht="16.5" customHeight="1">
      <c r="A25" s="42">
        <v>21</v>
      </c>
      <c r="B25" s="45" t="s">
        <v>158</v>
      </c>
      <c r="C25" s="42" t="s">
        <v>137</v>
      </c>
      <c r="D25" s="42" t="s">
        <v>138</v>
      </c>
      <c r="E25" s="43">
        <v>16500</v>
      </c>
      <c r="F25" s="42"/>
    </row>
    <row r="26" spans="1:6" ht="16.5" customHeight="1">
      <c r="A26" s="42">
        <v>22</v>
      </c>
      <c r="B26" s="45" t="s">
        <v>159</v>
      </c>
      <c r="C26" s="42" t="s">
        <v>137</v>
      </c>
      <c r="D26" s="42" t="s">
        <v>138</v>
      </c>
      <c r="E26" s="43">
        <v>13812.5</v>
      </c>
      <c r="F26" s="42"/>
    </row>
    <row r="27" spans="1:6" ht="16.5" customHeight="1">
      <c r="A27" s="42">
        <v>23</v>
      </c>
      <c r="B27" s="45" t="s">
        <v>160</v>
      </c>
      <c r="C27" s="42" t="s">
        <v>137</v>
      </c>
      <c r="D27" s="42" t="s">
        <v>138</v>
      </c>
      <c r="E27" s="43">
        <v>28187.5</v>
      </c>
      <c r="F27" s="42"/>
    </row>
    <row r="28" spans="1:6" ht="16.5" customHeight="1">
      <c r="A28" s="42">
        <v>24</v>
      </c>
      <c r="B28" s="45" t="s">
        <v>161</v>
      </c>
      <c r="C28" s="42" t="s">
        <v>137</v>
      </c>
      <c r="D28" s="42" t="s">
        <v>138</v>
      </c>
      <c r="E28" s="43">
        <v>6750</v>
      </c>
      <c r="F28" s="42"/>
    </row>
    <row r="29" spans="1:6" ht="16.5" customHeight="1">
      <c r="A29" s="42">
        <v>25</v>
      </c>
      <c r="B29" s="45" t="s">
        <v>162</v>
      </c>
      <c r="C29" s="42" t="s">
        <v>137</v>
      </c>
      <c r="D29" s="42" t="s">
        <v>138</v>
      </c>
      <c r="E29" s="43">
        <v>11500</v>
      </c>
      <c r="F29" s="42"/>
    </row>
    <row r="30" spans="1:6" ht="16.5" customHeight="1">
      <c r="A30" s="42">
        <v>26</v>
      </c>
      <c r="B30" s="45" t="s">
        <v>163</v>
      </c>
      <c r="C30" s="42" t="s">
        <v>137</v>
      </c>
      <c r="D30" s="42" t="s">
        <v>138</v>
      </c>
      <c r="E30" s="43">
        <v>5625</v>
      </c>
      <c r="F30" s="42"/>
    </row>
    <row r="31" spans="1:6" ht="16.5" customHeight="1">
      <c r="A31" s="42">
        <v>27</v>
      </c>
      <c r="B31" s="45" t="s">
        <v>164</v>
      </c>
      <c r="C31" s="42" t="s">
        <v>137</v>
      </c>
      <c r="D31" s="42" t="s">
        <v>138</v>
      </c>
      <c r="E31" s="43">
        <v>28250</v>
      </c>
      <c r="F31" s="42"/>
    </row>
    <row r="32" spans="1:6" ht="16.5" customHeight="1">
      <c r="A32" s="42">
        <v>28</v>
      </c>
      <c r="B32" s="45" t="s">
        <v>165</v>
      </c>
      <c r="C32" s="42" t="s">
        <v>137</v>
      </c>
      <c r="D32" s="42" t="s">
        <v>138</v>
      </c>
      <c r="E32" s="43">
        <v>47187.5</v>
      </c>
      <c r="F32" s="42"/>
    </row>
    <row r="33" spans="1:6" ht="16.5" customHeight="1">
      <c r="A33" s="42">
        <v>29</v>
      </c>
      <c r="B33" s="45" t="s">
        <v>166</v>
      </c>
      <c r="C33" s="42" t="s">
        <v>137</v>
      </c>
      <c r="D33" s="42" t="s">
        <v>138</v>
      </c>
      <c r="E33" s="43">
        <v>53875</v>
      </c>
      <c r="F33" s="42"/>
    </row>
    <row r="34" spans="1:6" ht="16.5" customHeight="1">
      <c r="A34" s="42">
        <v>30</v>
      </c>
      <c r="B34" s="45" t="s">
        <v>167</v>
      </c>
      <c r="C34" s="42" t="s">
        <v>137</v>
      </c>
      <c r="D34" s="42" t="s">
        <v>138</v>
      </c>
      <c r="E34" s="43">
        <v>111125</v>
      </c>
      <c r="F34" s="42"/>
    </row>
    <row r="35" spans="1:6" ht="16.5" customHeight="1">
      <c r="A35" s="42">
        <v>31</v>
      </c>
      <c r="B35" s="45" t="s">
        <v>168</v>
      </c>
      <c r="C35" s="42" t="s">
        <v>137</v>
      </c>
      <c r="D35" s="42" t="s">
        <v>138</v>
      </c>
      <c r="E35" s="43">
        <v>70937.5</v>
      </c>
      <c r="F35" s="42"/>
    </row>
    <row r="36" spans="1:6" ht="16.5" customHeight="1">
      <c r="A36" s="42">
        <v>32</v>
      </c>
      <c r="B36" s="45" t="s">
        <v>169</v>
      </c>
      <c r="C36" s="42" t="s">
        <v>137</v>
      </c>
      <c r="D36" s="42" t="s">
        <v>138</v>
      </c>
      <c r="E36" s="43">
        <v>23125</v>
      </c>
      <c r="F36" s="42"/>
    </row>
    <row r="37" spans="1:6" ht="16.5" customHeight="1">
      <c r="A37" s="42">
        <v>33</v>
      </c>
      <c r="B37" s="45" t="s">
        <v>170</v>
      </c>
      <c r="C37" s="42" t="s">
        <v>137</v>
      </c>
      <c r="D37" s="42" t="s">
        <v>138</v>
      </c>
      <c r="E37" s="43">
        <v>16750</v>
      </c>
      <c r="F37" s="42"/>
    </row>
    <row r="38" spans="1:6" ht="16.5" customHeight="1">
      <c r="A38" s="42">
        <v>34</v>
      </c>
      <c r="B38" s="45" t="s">
        <v>171</v>
      </c>
      <c r="C38" s="42" t="s">
        <v>137</v>
      </c>
      <c r="D38" s="42" t="s">
        <v>138</v>
      </c>
      <c r="E38" s="43">
        <v>16000</v>
      </c>
      <c r="F38" s="42"/>
    </row>
    <row r="39" spans="1:6" ht="16.5" customHeight="1">
      <c r="A39" s="42">
        <v>35</v>
      </c>
      <c r="B39" s="45" t="s">
        <v>172</v>
      </c>
      <c r="C39" s="42" t="s">
        <v>137</v>
      </c>
      <c r="D39" s="42" t="s">
        <v>138</v>
      </c>
      <c r="E39" s="43">
        <v>5750</v>
      </c>
      <c r="F39" s="42"/>
    </row>
    <row r="40" spans="1:6" ht="16.5" customHeight="1">
      <c r="A40" s="42">
        <v>36</v>
      </c>
      <c r="B40" s="45" t="s">
        <v>173</v>
      </c>
      <c r="C40" s="42" t="s">
        <v>137</v>
      </c>
      <c r="D40" s="42" t="s">
        <v>138</v>
      </c>
      <c r="E40" s="43">
        <v>29250</v>
      </c>
      <c r="F40" s="42"/>
    </row>
    <row r="41" spans="1:6" ht="16.5" customHeight="1">
      <c r="A41" s="42">
        <v>37</v>
      </c>
      <c r="B41" s="45" t="s">
        <v>174</v>
      </c>
      <c r="C41" s="42" t="s">
        <v>137</v>
      </c>
      <c r="D41" s="42" t="s">
        <v>138</v>
      </c>
      <c r="E41" s="43">
        <v>34250</v>
      </c>
      <c r="F41" s="42"/>
    </row>
    <row r="42" spans="1:6" ht="16.5" customHeight="1">
      <c r="A42" s="42">
        <v>38</v>
      </c>
      <c r="B42" s="45" t="s">
        <v>175</v>
      </c>
      <c r="C42" s="42" t="s">
        <v>137</v>
      </c>
      <c r="D42" s="42" t="s">
        <v>138</v>
      </c>
      <c r="E42" s="43">
        <v>1500</v>
      </c>
      <c r="F42" s="42"/>
    </row>
    <row r="43" spans="1:6" ht="16.5" customHeight="1">
      <c r="A43" s="42">
        <v>39</v>
      </c>
      <c r="B43" s="45" t="s">
        <v>176</v>
      </c>
      <c r="C43" s="42" t="s">
        <v>137</v>
      </c>
      <c r="D43" s="42" t="s">
        <v>138</v>
      </c>
      <c r="E43" s="43">
        <v>11000</v>
      </c>
      <c r="F43" s="42"/>
    </row>
    <row r="44" spans="1:6" ht="16.5" customHeight="1">
      <c r="A44" s="42">
        <v>40</v>
      </c>
      <c r="B44" s="45" t="s">
        <v>177</v>
      </c>
      <c r="C44" s="42" t="s">
        <v>137</v>
      </c>
      <c r="D44" s="42" t="s">
        <v>138</v>
      </c>
      <c r="E44" s="43">
        <v>10312.5</v>
      </c>
      <c r="F44" s="42" t="s">
        <v>178</v>
      </c>
    </row>
    <row r="45" spans="1:6" ht="16.5" customHeight="1">
      <c r="A45" s="60" t="s">
        <v>181</v>
      </c>
      <c r="B45" s="60"/>
      <c r="C45" s="42"/>
      <c r="D45" s="42"/>
      <c r="E45" s="43">
        <v>3681000</v>
      </c>
      <c r="F45" s="42"/>
    </row>
  </sheetData>
  <mergeCells count="4">
    <mergeCell ref="E3:F3"/>
    <mergeCell ref="A2:F2"/>
    <mergeCell ref="A45:B45"/>
    <mergeCell ref="A1:B1"/>
  </mergeCells>
  <phoneticPr fontId="1" type="noConversion"/>
  <pageMargins left="0.96" right="0.42" top="0.87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2021年春季分配附件1（1）</vt:lpstr>
      <vt:lpstr>春季财政云指标分配附件2（1）</vt:lpstr>
      <vt:lpstr>'2021年春季分配附件1（1）'!Print_Titles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2021-03-17T02:21:08Z</cp:lastPrinted>
  <dcterms:created xsi:type="dcterms:W3CDTF">2015-06-05T18:17:20Z</dcterms:created>
  <dcterms:modified xsi:type="dcterms:W3CDTF">2021-03-17T03:04:49Z</dcterms:modified>
</cp:coreProperties>
</file>